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queryTables/queryTable2.xml" ContentType="application/vnd.openxmlformats-officedocument.spreadsheetml.query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Sabine\Documents\JKU\OCL_Paper\"/>
    </mc:Choice>
  </mc:AlternateContent>
  <bookViews>
    <workbookView xWindow="0" yWindow="0" windowWidth="28800" windowHeight="12300" activeTab="2"/>
  </bookViews>
  <sheets>
    <sheet name="SingleProperty" sheetId="1" r:id="rId1"/>
    <sheet name="Full Object" sheetId="2" r:id="rId2"/>
    <sheet name="Combi" sheetId="3" r:id="rId3"/>
  </sheets>
  <definedNames>
    <definedName name="benchmarkResults_fullobj" localSheetId="1">'Full Object'!$A$1:$H$37</definedName>
    <definedName name="benchmarkResults_SingleProp" localSheetId="0">SingleProperty!$A$1:$H$37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C13" i="2"/>
  <c r="C20" i="2"/>
  <c r="C27" i="2"/>
  <c r="C34" i="2"/>
  <c r="C21" i="2"/>
  <c r="R16" i="2"/>
  <c r="Q16" i="2"/>
  <c r="O16" i="2"/>
  <c r="N16" i="2"/>
  <c r="M16" i="2"/>
  <c r="L16" i="2"/>
  <c r="K16" i="2"/>
  <c r="L8" i="2"/>
  <c r="M8" i="2"/>
  <c r="N8" i="2"/>
  <c r="O8" i="2"/>
  <c r="P8" i="2"/>
  <c r="P16" i="2" s="1"/>
  <c r="Q8" i="2"/>
  <c r="R8" i="2"/>
  <c r="K8" i="2"/>
  <c r="R11" i="2"/>
  <c r="Q11" i="2"/>
  <c r="P11" i="2"/>
  <c r="O11" i="2"/>
  <c r="N11" i="2"/>
  <c r="N12" i="2"/>
  <c r="M11" i="2"/>
  <c r="L11" i="2"/>
  <c r="K11" i="2"/>
  <c r="L3" i="2"/>
  <c r="M3" i="2"/>
  <c r="N3" i="2"/>
  <c r="O3" i="2"/>
  <c r="P3" i="2"/>
  <c r="Q3" i="2"/>
  <c r="R3" i="2"/>
  <c r="K3" i="2"/>
  <c r="K4" i="2"/>
  <c r="L4" i="2"/>
  <c r="N4" i="2"/>
  <c r="O4" i="2"/>
  <c r="O12" i="2" s="1"/>
  <c r="P4" i="2"/>
  <c r="P12" i="2" s="1"/>
  <c r="Q4" i="2"/>
  <c r="Q12" i="2" s="1"/>
  <c r="R4" i="2"/>
  <c r="R12" i="2" s="1"/>
  <c r="K5" i="2"/>
  <c r="K13" i="2" s="1"/>
  <c r="L5" i="2"/>
  <c r="L13" i="2" s="1"/>
  <c r="N5" i="2"/>
  <c r="N13" i="2" s="1"/>
  <c r="O5" i="2"/>
  <c r="O13" i="2" s="1"/>
  <c r="P5" i="2"/>
  <c r="P13" i="2" s="1"/>
  <c r="Q5" i="2"/>
  <c r="Q13" i="2" s="1"/>
  <c r="R5" i="2"/>
  <c r="R13" i="2" s="1"/>
  <c r="K6" i="2"/>
  <c r="K14" i="2" s="1"/>
  <c r="L6" i="2"/>
  <c r="L14" i="2" s="1"/>
  <c r="N6" i="2"/>
  <c r="O6" i="2"/>
  <c r="O14" i="2" s="1"/>
  <c r="P6" i="2"/>
  <c r="P14" i="2" s="1"/>
  <c r="Q6" i="2"/>
  <c r="Q14" i="2" s="1"/>
  <c r="R6" i="2"/>
  <c r="R14" i="2" s="1"/>
  <c r="K7" i="2"/>
  <c r="K15" i="2" s="1"/>
  <c r="L7" i="2"/>
  <c r="L15" i="2" s="1"/>
  <c r="N7" i="2"/>
  <c r="N15" i="2" s="1"/>
  <c r="O7" i="2"/>
  <c r="O15" i="2" s="1"/>
  <c r="P7" i="2"/>
  <c r="P15" i="2" s="1"/>
  <c r="Q7" i="2"/>
  <c r="Q15" i="2" s="1"/>
  <c r="R7" i="2"/>
  <c r="R15" i="2" s="1"/>
  <c r="C4" i="2"/>
  <c r="C5" i="2"/>
  <c r="C7" i="2"/>
  <c r="C8" i="2"/>
  <c r="C9" i="2"/>
  <c r="C11" i="2"/>
  <c r="C12" i="2"/>
  <c r="C14" i="2"/>
  <c r="C15" i="2"/>
  <c r="C16" i="2"/>
  <c r="C18" i="2"/>
  <c r="C19" i="2"/>
  <c r="C22" i="2"/>
  <c r="C23" i="2"/>
  <c r="C25" i="2"/>
  <c r="C26" i="2"/>
  <c r="C28" i="2"/>
  <c r="C29" i="2"/>
  <c r="C30" i="2"/>
  <c r="C32" i="2"/>
  <c r="C33" i="2"/>
  <c r="C35" i="2"/>
  <c r="C36" i="2"/>
  <c r="C37" i="2"/>
  <c r="N14" i="2"/>
  <c r="L12" i="2"/>
  <c r="K12" i="2"/>
  <c r="M4" i="2" l="1"/>
  <c r="M12" i="2" s="1"/>
  <c r="M7" i="2"/>
  <c r="M15" i="2" s="1"/>
  <c r="M6" i="2"/>
  <c r="M14" i="2" s="1"/>
  <c r="M5" i="2"/>
  <c r="M13" i="2" s="1"/>
  <c r="Q13" i="1"/>
  <c r="R13" i="1"/>
  <c r="Q14" i="1"/>
  <c r="R14" i="1"/>
  <c r="Q15" i="1"/>
  <c r="R15" i="1"/>
  <c r="P16" i="1"/>
  <c r="Q16" i="1"/>
  <c r="R16" i="1"/>
  <c r="Q17" i="1"/>
  <c r="R17" i="1"/>
  <c r="Q12" i="1"/>
  <c r="R12" i="1"/>
  <c r="P12" i="1"/>
  <c r="N12" i="1"/>
  <c r="O13" i="1"/>
  <c r="O14" i="1"/>
  <c r="O15" i="1"/>
  <c r="O16" i="1"/>
  <c r="O17" i="1"/>
  <c r="O12" i="1"/>
  <c r="N13" i="1"/>
  <c r="N14" i="1"/>
  <c r="N15" i="1"/>
  <c r="N16" i="1"/>
  <c r="N17" i="1"/>
  <c r="K13" i="1"/>
  <c r="L13" i="1"/>
  <c r="M13" i="1"/>
  <c r="K14" i="1"/>
  <c r="L14" i="1"/>
  <c r="M14" i="1"/>
  <c r="K15" i="1"/>
  <c r="L15" i="1"/>
  <c r="M15" i="1"/>
  <c r="K16" i="1"/>
  <c r="L16" i="1"/>
  <c r="M16" i="1"/>
  <c r="K17" i="1"/>
  <c r="L17" i="1"/>
  <c r="M17" i="1"/>
  <c r="L12" i="1"/>
  <c r="M12" i="1"/>
  <c r="K12" i="1"/>
  <c r="K4" i="1"/>
  <c r="L4" i="1"/>
  <c r="M4" i="1"/>
  <c r="N4" i="1"/>
  <c r="O4" i="1"/>
  <c r="P4" i="1"/>
  <c r="P13" i="1" s="1"/>
  <c r="Q4" i="1"/>
  <c r="R4" i="1"/>
  <c r="K5" i="1"/>
  <c r="L5" i="1"/>
  <c r="M5" i="1"/>
  <c r="N5" i="1"/>
  <c r="O5" i="1"/>
  <c r="P5" i="1"/>
  <c r="P14" i="1" s="1"/>
  <c r="Q5" i="1"/>
  <c r="R5" i="1"/>
  <c r="K6" i="1"/>
  <c r="L6" i="1"/>
  <c r="M6" i="1"/>
  <c r="N6" i="1"/>
  <c r="O6" i="1"/>
  <c r="P6" i="1"/>
  <c r="P15" i="1" s="1"/>
  <c r="Q6" i="1"/>
  <c r="R6" i="1"/>
  <c r="K7" i="1"/>
  <c r="L7" i="1"/>
  <c r="M7" i="1"/>
  <c r="N7" i="1"/>
  <c r="O7" i="1"/>
  <c r="P7" i="1"/>
  <c r="Q7" i="1"/>
  <c r="R7" i="1"/>
  <c r="K8" i="1"/>
  <c r="L8" i="1"/>
  <c r="M8" i="1"/>
  <c r="N8" i="1"/>
  <c r="O8" i="1"/>
  <c r="P8" i="1"/>
  <c r="P17" i="1" s="1"/>
  <c r="Q8" i="1"/>
  <c r="R8" i="1"/>
  <c r="N3" i="1"/>
  <c r="O3" i="1"/>
  <c r="P3" i="1"/>
  <c r="Q3" i="1"/>
  <c r="R3" i="1"/>
  <c r="M3" i="1"/>
  <c r="L3" i="1"/>
  <c r="K3" i="1"/>
  <c r="C11" i="1"/>
  <c r="C12" i="1"/>
  <c r="C13" i="1"/>
  <c r="C14" i="1"/>
  <c r="C15" i="1"/>
  <c r="C16" i="1"/>
  <c r="C18" i="1"/>
  <c r="C19" i="1"/>
  <c r="C20" i="1"/>
  <c r="C21" i="1"/>
  <c r="C22" i="1"/>
  <c r="C23" i="1"/>
  <c r="C25" i="1"/>
  <c r="C26" i="1"/>
  <c r="C27" i="1"/>
  <c r="C28" i="1"/>
  <c r="C29" i="1"/>
  <c r="C30" i="1"/>
  <c r="C32" i="1"/>
  <c r="C33" i="1"/>
  <c r="C34" i="1"/>
  <c r="C35" i="1"/>
  <c r="C36" i="1"/>
  <c r="C37" i="1"/>
  <c r="C4" i="1"/>
  <c r="C5" i="1"/>
  <c r="C6" i="1"/>
  <c r="C7" i="1"/>
  <c r="C8" i="1"/>
  <c r="C9" i="1"/>
</calcChain>
</file>

<file path=xl/connections.xml><?xml version="1.0" encoding="utf-8"?>
<connections xmlns="http://schemas.openxmlformats.org/spreadsheetml/2006/main">
  <connection id="1" name="benchmarkResults_fullobj" type="6" refreshedVersion="6" background="1" saveData="1">
    <textPr codePage="850" sourceFile="D:\Users\Sabine\Documents\JKU\OCL_Paper\benchmarkResults_fullobj.csv" decimal="," thousands=" " comma="1">
      <textFields count="7">
        <textField/>
        <textField/>
        <textField/>
        <textField/>
        <textField/>
        <textField/>
        <textField/>
      </textFields>
    </textPr>
  </connection>
  <connection id="2" name="benchmarkResults_SingleProp" type="6" refreshedVersion="6" background="1" saveData="1">
    <textPr codePage="850" sourceFile="D:\Users\Sabine\Documents\JKU\OCL_Paper\benchmarkResults_SingleProp.csv" decimal="," thousands=" " comma="1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<sst xmlns="http://schemas.openxmlformats.org/spreadsheetml/2006/main" count="94" uniqueCount="35">
  <si>
    <t>Property2TimeSeries</t>
  </si>
  <si>
    <t>Run 0</t>
  </si>
  <si>
    <t>Run 1</t>
  </si>
  <si>
    <t>Run 2</t>
  </si>
  <si>
    <t>Run 3</t>
  </si>
  <si>
    <t>Run 4</t>
  </si>
  <si>
    <t>Number of Components</t>
  </si>
  <si>
    <t>Number of run() Executions</t>
  </si>
  <si>
    <t>SimTime (ns)</t>
  </si>
  <si>
    <t>MeanTime (ns)</t>
  </si>
  <si>
    <t>TimePoints (ns)</t>
  </si>
  <si>
    <t>GetValueAt (ns)</t>
  </si>
  <si>
    <t>Queries</t>
  </si>
  <si>
    <t>Entries</t>
  </si>
  <si>
    <t>DB size (B)</t>
  </si>
  <si>
    <t>Average</t>
  </si>
  <si>
    <t>SimTime (min)</t>
  </si>
  <si>
    <t>DB size (MB)</t>
  </si>
  <si>
    <t>GetValueAt (s)</t>
  </si>
  <si>
    <t>MeanMaxMode (ns)</t>
  </si>
  <si>
    <t>TimePointsForValue (ns)</t>
  </si>
  <si>
    <t>MeanMaxMode (s)</t>
  </si>
  <si>
    <t>TimePointsForValue (s)</t>
  </si>
  <si>
    <t>FullObjects2TimeSeries</t>
  </si>
  <si>
    <t>prop2TS</t>
  </si>
  <si>
    <t>obj2TS</t>
  </si>
  <si>
    <t>DB</t>
  </si>
  <si>
    <t>single property mapping</t>
  </si>
  <si>
    <t>complete object mapping</t>
  </si>
  <si>
    <t>MeanMaxMode (single)</t>
  </si>
  <si>
    <t>TimePointsForValue (single)</t>
  </si>
  <si>
    <t>GetValueAt (single)</t>
  </si>
  <si>
    <t>MeanMaxMode (complete)</t>
  </si>
  <si>
    <t>TimePointsForValue (complete)</t>
  </si>
  <si>
    <t>GetValueAt (complete)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</si>
</sst>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6B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SingleProperty!$M$12:$M$17</c:f>
              <c:numCache>
                <c:formatCode>#,##0</c:formatCode>
                <c:ptCount val="6"/>
                <c:pt idx="0">
                  <c:v>80000</c:v>
                </c:pt>
                <c:pt idx="1">
                  <c:v>8000000</c:v>
                </c:pt>
                <c:pt idx="2">
                  <c:v>32000000</c:v>
                </c:pt>
                <c:pt idx="3">
                  <c:v>72000000</c:v>
                </c:pt>
                <c:pt idx="4">
                  <c:v>128000000</c:v>
                </c:pt>
                <c:pt idx="5">
                  <c:v>200000000</c:v>
                </c:pt>
              </c:numCache>
            </c:numRef>
          </c:xVal>
          <c:yVal>
            <c:numRef>
              <c:f>SingleProperty!$O$12:$O$17</c:f>
              <c:numCache>
                <c:formatCode>General</c:formatCode>
                <c:ptCount val="6"/>
                <c:pt idx="0">
                  <c:v>33.554502999999997</c:v>
                </c:pt>
                <c:pt idx="1">
                  <c:v>42.903955799999999</c:v>
                </c:pt>
                <c:pt idx="2">
                  <c:v>76.895674999999997</c:v>
                </c:pt>
                <c:pt idx="3">
                  <c:v>140.88726940000001</c:v>
                </c:pt>
                <c:pt idx="4">
                  <c:v>223.54297740000001</c:v>
                </c:pt>
                <c:pt idx="5">
                  <c:v>333.9400172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297-4D53-9BC3-AB862B39F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5263871"/>
        <c:axId val="955274687"/>
      </c:scatterChart>
      <c:valAx>
        <c:axId val="955263871"/>
        <c:scaling>
          <c:orientation val="minMax"/>
          <c:max val="21000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55274687"/>
        <c:crosses val="autoZero"/>
        <c:crossBetween val="midCat"/>
      </c:valAx>
      <c:valAx>
        <c:axId val="955274687"/>
        <c:scaling>
          <c:orientation val="minMax"/>
          <c:max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5526387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SingleProperty!$P$11</c:f>
              <c:strCache>
                <c:ptCount val="1"/>
                <c:pt idx="0">
                  <c:v>MeanMaxMode (s)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SingleProperty!$M$12:$M$17</c:f>
              <c:numCache>
                <c:formatCode>#,##0</c:formatCode>
                <c:ptCount val="6"/>
                <c:pt idx="0">
                  <c:v>80000</c:v>
                </c:pt>
                <c:pt idx="1">
                  <c:v>8000000</c:v>
                </c:pt>
                <c:pt idx="2">
                  <c:v>32000000</c:v>
                </c:pt>
                <c:pt idx="3">
                  <c:v>72000000</c:v>
                </c:pt>
                <c:pt idx="4">
                  <c:v>128000000</c:v>
                </c:pt>
                <c:pt idx="5">
                  <c:v>200000000</c:v>
                </c:pt>
              </c:numCache>
            </c:numRef>
          </c:xVal>
          <c:yVal>
            <c:numRef>
              <c:f>SingleProperty!$P$12:$P$17</c:f>
              <c:numCache>
                <c:formatCode>General</c:formatCode>
                <c:ptCount val="6"/>
                <c:pt idx="0">
                  <c:v>3.4391133999999999E-3</c:v>
                </c:pt>
                <c:pt idx="1">
                  <c:v>4.4901116E-3</c:v>
                </c:pt>
                <c:pt idx="2">
                  <c:v>3.5978466000000002E-3</c:v>
                </c:pt>
                <c:pt idx="3">
                  <c:v>4.3197264000000004E-3</c:v>
                </c:pt>
                <c:pt idx="4">
                  <c:v>5.1608022E-3</c:v>
                </c:pt>
                <c:pt idx="5">
                  <c:v>6.4203487999999996E-3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EB0-4147-8159-EEB495B38125}"/>
            </c:ext>
          </c:extLst>
        </c:ser>
        <c:ser>
          <c:idx val="1"/>
          <c:order val="1"/>
          <c:tx>
            <c:strRef>
              <c:f>SingleProperty!$Q$11</c:f>
              <c:strCache>
                <c:ptCount val="1"/>
                <c:pt idx="0">
                  <c:v>TimePointsForValue (s)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SingleProperty!$M$12:$M$17</c:f>
              <c:numCache>
                <c:formatCode>#,##0</c:formatCode>
                <c:ptCount val="6"/>
                <c:pt idx="0">
                  <c:v>80000</c:v>
                </c:pt>
                <c:pt idx="1">
                  <c:v>8000000</c:v>
                </c:pt>
                <c:pt idx="2">
                  <c:v>32000000</c:v>
                </c:pt>
                <c:pt idx="3">
                  <c:v>72000000</c:v>
                </c:pt>
                <c:pt idx="4">
                  <c:v>128000000</c:v>
                </c:pt>
                <c:pt idx="5">
                  <c:v>200000000</c:v>
                </c:pt>
              </c:numCache>
            </c:numRef>
          </c:xVal>
          <c:yVal>
            <c:numRef>
              <c:f>SingleProperty!$Q$12:$Q$17</c:f>
              <c:numCache>
                <c:formatCode>General</c:formatCode>
                <c:ptCount val="6"/>
                <c:pt idx="0">
                  <c:v>9.1591259999999994E-4</c:v>
                </c:pt>
                <c:pt idx="1">
                  <c:v>9.6375699999999998E-4</c:v>
                </c:pt>
                <c:pt idx="2">
                  <c:v>1.1391863999999999E-3</c:v>
                </c:pt>
                <c:pt idx="3">
                  <c:v>9.3612419999999994E-4</c:v>
                </c:pt>
                <c:pt idx="4">
                  <c:v>9.6036199999999998E-4</c:v>
                </c:pt>
                <c:pt idx="5">
                  <c:v>1.1428180000000001E-3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EB0-4147-8159-EEB495B38125}"/>
            </c:ext>
          </c:extLst>
        </c:ser>
        <c:ser>
          <c:idx val="2"/>
          <c:order val="2"/>
          <c:tx>
            <c:strRef>
              <c:f>SingleProperty!$R$11</c:f>
              <c:strCache>
                <c:ptCount val="1"/>
                <c:pt idx="0">
                  <c:v>GetValueAt (s)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SingleProperty!$M$12:$M$17</c:f>
              <c:numCache>
                <c:formatCode>#,##0</c:formatCode>
                <c:ptCount val="6"/>
                <c:pt idx="0">
                  <c:v>80000</c:v>
                </c:pt>
                <c:pt idx="1">
                  <c:v>8000000</c:v>
                </c:pt>
                <c:pt idx="2">
                  <c:v>32000000</c:v>
                </c:pt>
                <c:pt idx="3">
                  <c:v>72000000</c:v>
                </c:pt>
                <c:pt idx="4">
                  <c:v>128000000</c:v>
                </c:pt>
                <c:pt idx="5">
                  <c:v>200000000</c:v>
                </c:pt>
              </c:numCache>
            </c:numRef>
          </c:xVal>
          <c:yVal>
            <c:numRef>
              <c:f>SingleProperty!$R$12:$R$17</c:f>
              <c:numCache>
                <c:formatCode>General</c:formatCode>
                <c:ptCount val="6"/>
                <c:pt idx="0">
                  <c:v>9.7938959999999999E-4</c:v>
                </c:pt>
                <c:pt idx="1">
                  <c:v>1.4738606E-3</c:v>
                </c:pt>
                <c:pt idx="2">
                  <c:v>2.0745999999999998E-3</c:v>
                </c:pt>
                <c:pt idx="3">
                  <c:v>2.198948E-3</c:v>
                </c:pt>
                <c:pt idx="4">
                  <c:v>2.8521903999999998E-3</c:v>
                </c:pt>
                <c:pt idx="5">
                  <c:v>4.0445109999999998E-3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EB0-4147-8159-EEB495B38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6729295"/>
        <c:axId val="776732623"/>
      </c:scatterChart>
      <c:valAx>
        <c:axId val="776729295"/>
        <c:scaling>
          <c:orientation val="minMax"/>
          <c:max val="21000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76732623"/>
        <c:crosses val="autoZero"/>
        <c:crossBetween val="midCat"/>
      </c:valAx>
      <c:valAx>
        <c:axId val="776732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7672929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SingleProperty!$M$12:$M$17</c:f>
              <c:numCache>
                <c:formatCode>#,##0</c:formatCode>
                <c:ptCount val="6"/>
                <c:pt idx="0">
                  <c:v>80000</c:v>
                </c:pt>
                <c:pt idx="1">
                  <c:v>8000000</c:v>
                </c:pt>
                <c:pt idx="2">
                  <c:v>32000000</c:v>
                </c:pt>
                <c:pt idx="3">
                  <c:v>72000000</c:v>
                </c:pt>
                <c:pt idx="4">
                  <c:v>128000000</c:v>
                </c:pt>
                <c:pt idx="5">
                  <c:v>200000000</c:v>
                </c:pt>
              </c:numCache>
            </c:numRef>
          </c:xVal>
          <c:yVal>
            <c:numRef>
              <c:f>SingleProperty!$O$12:$O$17</c:f>
              <c:numCache>
                <c:formatCode>General</c:formatCode>
                <c:ptCount val="6"/>
                <c:pt idx="0">
                  <c:v>33.554502999999997</c:v>
                </c:pt>
                <c:pt idx="1">
                  <c:v>42.903955799999999</c:v>
                </c:pt>
                <c:pt idx="2">
                  <c:v>76.895674999999997</c:v>
                </c:pt>
                <c:pt idx="3">
                  <c:v>140.88726940000001</c:v>
                </c:pt>
                <c:pt idx="4">
                  <c:v>223.54297740000001</c:v>
                </c:pt>
                <c:pt idx="5">
                  <c:v>333.9400172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86-4BDD-9C84-8F663D1D9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5263871"/>
        <c:axId val="955274687"/>
      </c:scatterChart>
      <c:valAx>
        <c:axId val="955263871"/>
        <c:scaling>
          <c:orientation val="minMax"/>
          <c:max val="21000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55274687"/>
        <c:crosses val="autoZero"/>
        <c:crossBetween val="midCat"/>
      </c:valAx>
      <c:valAx>
        <c:axId val="955274687"/>
        <c:scaling>
          <c:orientation val="minMax"/>
          <c:max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5526387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'Full Object'!$P$10</c:f>
              <c:strCache>
                <c:ptCount val="1"/>
                <c:pt idx="0">
                  <c:v>MeanMaxMode (s)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'Full Object'!$M$11:$M$16</c:f>
              <c:numCache>
                <c:formatCode>General</c:formatCode>
                <c:ptCount val="6"/>
                <c:pt idx="0">
                  <c:v>80000</c:v>
                </c:pt>
                <c:pt idx="1">
                  <c:v>8000000</c:v>
                </c:pt>
                <c:pt idx="2">
                  <c:v>32000000</c:v>
                </c:pt>
                <c:pt idx="3">
                  <c:v>72000000</c:v>
                </c:pt>
                <c:pt idx="4">
                  <c:v>128000000</c:v>
                </c:pt>
                <c:pt idx="5">
                  <c:v>200000000</c:v>
                </c:pt>
              </c:numCache>
            </c:numRef>
          </c:xVal>
          <c:yVal>
            <c:numRef>
              <c:f>'Full Object'!$P$11:$P$16</c:f>
              <c:numCache>
                <c:formatCode>General</c:formatCode>
                <c:ptCount val="6"/>
                <c:pt idx="0">
                  <c:v>3.2471827999999998E-3</c:v>
                </c:pt>
                <c:pt idx="1">
                  <c:v>3.2381823999999997E-3</c:v>
                </c:pt>
                <c:pt idx="2">
                  <c:v>3.2762376000000002E-3</c:v>
                </c:pt>
                <c:pt idx="3">
                  <c:v>4.5190209999999998E-3</c:v>
                </c:pt>
                <c:pt idx="4">
                  <c:v>4.814675E-3</c:v>
                </c:pt>
                <c:pt idx="5">
                  <c:v>6.0017767999999997E-3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8FB-4441-B7FA-71549C26749B}"/>
            </c:ext>
          </c:extLst>
        </c:ser>
        <c:ser>
          <c:idx val="1"/>
          <c:order val="1"/>
          <c:tx>
            <c:strRef>
              <c:f>'Full Object'!$Q$10</c:f>
              <c:strCache>
                <c:ptCount val="1"/>
                <c:pt idx="0">
                  <c:v>TimePointsForValue (s)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'Full Object'!$M$11:$M$16</c:f>
              <c:numCache>
                <c:formatCode>General</c:formatCode>
                <c:ptCount val="6"/>
                <c:pt idx="0">
                  <c:v>80000</c:v>
                </c:pt>
                <c:pt idx="1">
                  <c:v>8000000</c:v>
                </c:pt>
                <c:pt idx="2">
                  <c:v>32000000</c:v>
                </c:pt>
                <c:pt idx="3">
                  <c:v>72000000</c:v>
                </c:pt>
                <c:pt idx="4">
                  <c:v>128000000</c:v>
                </c:pt>
                <c:pt idx="5">
                  <c:v>200000000</c:v>
                </c:pt>
              </c:numCache>
            </c:numRef>
          </c:xVal>
          <c:yVal>
            <c:numRef>
              <c:f>'Full Object'!$Q$11:$Q$16</c:f>
              <c:numCache>
                <c:formatCode>General</c:formatCode>
                <c:ptCount val="6"/>
                <c:pt idx="0">
                  <c:v>9.4101880000000001E-4</c:v>
                </c:pt>
                <c:pt idx="1">
                  <c:v>1.0033116E-3</c:v>
                </c:pt>
                <c:pt idx="2">
                  <c:v>1.4752027999999999E-3</c:v>
                </c:pt>
                <c:pt idx="3">
                  <c:v>1.2661401999999999E-3</c:v>
                </c:pt>
                <c:pt idx="4">
                  <c:v>1.5468906000000002E-3</c:v>
                </c:pt>
                <c:pt idx="5">
                  <c:v>9.8349459999999989E-4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8FB-4441-B7FA-71549C26749B}"/>
            </c:ext>
          </c:extLst>
        </c:ser>
        <c:ser>
          <c:idx val="2"/>
          <c:order val="2"/>
          <c:tx>
            <c:strRef>
              <c:f>'Full Object'!$R$10</c:f>
              <c:strCache>
                <c:ptCount val="1"/>
                <c:pt idx="0">
                  <c:v>GetValueAt (s)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'Full Object'!$M$11:$M$16</c:f>
              <c:numCache>
                <c:formatCode>General</c:formatCode>
                <c:ptCount val="6"/>
                <c:pt idx="0">
                  <c:v>80000</c:v>
                </c:pt>
                <c:pt idx="1">
                  <c:v>8000000</c:v>
                </c:pt>
                <c:pt idx="2">
                  <c:v>32000000</c:v>
                </c:pt>
                <c:pt idx="3">
                  <c:v>72000000</c:v>
                </c:pt>
                <c:pt idx="4">
                  <c:v>128000000</c:v>
                </c:pt>
                <c:pt idx="5">
                  <c:v>200000000</c:v>
                </c:pt>
              </c:numCache>
            </c:numRef>
          </c:xVal>
          <c:yVal>
            <c:numRef>
              <c:f>'Full Object'!$R$11:$R$16</c:f>
              <c:numCache>
                <c:formatCode>General</c:formatCode>
                <c:ptCount val="6"/>
                <c:pt idx="0">
                  <c:v>1.1416340000000001E-3</c:v>
                </c:pt>
                <c:pt idx="1">
                  <c:v>1.4312272E-3</c:v>
                </c:pt>
                <c:pt idx="2">
                  <c:v>2.2306076000000001E-3</c:v>
                </c:pt>
                <c:pt idx="3">
                  <c:v>3.3408190000000001E-3</c:v>
                </c:pt>
                <c:pt idx="4">
                  <c:v>3.3646627999999999E-3</c:v>
                </c:pt>
                <c:pt idx="5">
                  <c:v>3.6030160000000001E-3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8FB-4441-B7FA-71549C267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6729295"/>
        <c:axId val="776732623"/>
      </c:scatterChart>
      <c:valAx>
        <c:axId val="776729295"/>
        <c:scaling>
          <c:orientation val="minMax"/>
          <c:max val="21000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76732623"/>
        <c:crosses val="autoZero"/>
        <c:crossBetween val="midCat"/>
      </c:valAx>
      <c:valAx>
        <c:axId val="776732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7672929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Combi!$B$20</c:f>
              <c:strCache>
                <c:ptCount val="1"/>
                <c:pt idx="0">
                  <c:v>single property mapping</c:v>
                </c:pt>
              </c:strCache>
            </c:strRef>
          </c:tx>
          <c:spPr>
            <a:ln w="9525" cap="rnd">
              <a:solidFill>
                <a:schemeClr val="accent1">
                  <a:alpha val="5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lt1"/>
              </a:solidFill>
              <a:ln w="15875">
                <a:solidFill>
                  <a:schemeClr val="accent1"/>
                </a:solidFill>
                <a:round/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5.4370386982890949E-3"/>
                  <c:y val="0.12684456109652961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aseline="0">
                        <a:solidFill>
                          <a:schemeClr val="accent1"/>
                        </a:solidFill>
                      </a:rPr>
                      <a:t>y = 2E-06x + 31,175</a:t>
                    </a:r>
                    <a:endParaRPr lang="en-US" sz="1200">
                      <a:solidFill>
                        <a:schemeClr val="accent1"/>
                      </a:solidFill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Combi!$A$21:$A$26</c:f>
              <c:numCache>
                <c:formatCode>#,##0</c:formatCode>
                <c:ptCount val="6"/>
                <c:pt idx="0">
                  <c:v>80000</c:v>
                </c:pt>
                <c:pt idx="1">
                  <c:v>8000000</c:v>
                </c:pt>
                <c:pt idx="2">
                  <c:v>32000000</c:v>
                </c:pt>
                <c:pt idx="3">
                  <c:v>72000000</c:v>
                </c:pt>
                <c:pt idx="4">
                  <c:v>128000000</c:v>
                </c:pt>
                <c:pt idx="5">
                  <c:v>200000000</c:v>
                </c:pt>
              </c:numCache>
            </c:numRef>
          </c:xVal>
          <c:yVal>
            <c:numRef>
              <c:f>Combi!$B$21:$B$26</c:f>
              <c:numCache>
                <c:formatCode>General</c:formatCode>
                <c:ptCount val="6"/>
                <c:pt idx="0">
                  <c:v>33.554502999999997</c:v>
                </c:pt>
                <c:pt idx="1">
                  <c:v>42.903955799999999</c:v>
                </c:pt>
                <c:pt idx="2">
                  <c:v>76.895674999999997</c:v>
                </c:pt>
                <c:pt idx="3">
                  <c:v>140.88726940000001</c:v>
                </c:pt>
                <c:pt idx="4">
                  <c:v>223.54297740000001</c:v>
                </c:pt>
                <c:pt idx="5">
                  <c:v>333.9400172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A1-44CB-8BB4-0C29F19BAD67}"/>
            </c:ext>
          </c:extLst>
        </c:ser>
        <c:ser>
          <c:idx val="1"/>
          <c:order val="1"/>
          <c:tx>
            <c:strRef>
              <c:f>Combi!$C$20</c:f>
              <c:strCache>
                <c:ptCount val="1"/>
                <c:pt idx="0">
                  <c:v>complete object mapping</c:v>
                </c:pt>
              </c:strCache>
            </c:strRef>
          </c:tx>
          <c:spPr>
            <a:ln w="9525" cap="rnd">
              <a:solidFill>
                <a:schemeClr val="accent2">
                  <a:alpha val="50000"/>
                </a:schemeClr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lt1"/>
              </a:solidFill>
              <a:ln w="15875">
                <a:solidFill>
                  <a:schemeClr val="accent2"/>
                </a:solidFill>
                <a:round/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4.1718866149263664E-2"/>
                  <c:y val="-1.5393700787401574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aseline="0">
                        <a:solidFill>
                          <a:schemeClr val="accent2"/>
                        </a:solidFill>
                      </a:rPr>
                      <a:t>y = 2E-06x + 31,579</a:t>
                    </a:r>
                    <a:endParaRPr lang="en-US" sz="1200">
                      <a:solidFill>
                        <a:schemeClr val="accent2"/>
                      </a:solidFill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Combi!$A$21:$A$26</c:f>
              <c:numCache>
                <c:formatCode>#,##0</c:formatCode>
                <c:ptCount val="6"/>
                <c:pt idx="0">
                  <c:v>80000</c:v>
                </c:pt>
                <c:pt idx="1">
                  <c:v>8000000</c:v>
                </c:pt>
                <c:pt idx="2">
                  <c:v>32000000</c:v>
                </c:pt>
                <c:pt idx="3">
                  <c:v>72000000</c:v>
                </c:pt>
                <c:pt idx="4">
                  <c:v>128000000</c:v>
                </c:pt>
                <c:pt idx="5">
                  <c:v>200000000</c:v>
                </c:pt>
              </c:numCache>
            </c:numRef>
          </c:xVal>
          <c:yVal>
            <c:numRef>
              <c:f>Combi!$C$21:$C$26</c:f>
              <c:numCache>
                <c:formatCode>General</c:formatCode>
                <c:ptCount val="6"/>
                <c:pt idx="0">
                  <c:v>33.560000600000002</c:v>
                </c:pt>
                <c:pt idx="1">
                  <c:v>45.8938226</c:v>
                </c:pt>
                <c:pt idx="2">
                  <c:v>99.578690199999997</c:v>
                </c:pt>
                <c:pt idx="3">
                  <c:v>181.28770539999999</c:v>
                </c:pt>
                <c:pt idx="4">
                  <c:v>293.31586980000003</c:v>
                </c:pt>
                <c:pt idx="5">
                  <c:v>448.21211899999997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2A1-44CB-8BB4-0C29F19BA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2759632"/>
        <c:axId val="232756720"/>
      </c:scatterChart>
      <c:valAx>
        <c:axId val="232759632"/>
        <c:scaling>
          <c:orientation val="minMax"/>
          <c:max val="21000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sz="1200"/>
                  <a:t>Number of entries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32756720"/>
        <c:crosses val="autoZero"/>
        <c:crossBetween val="midCat"/>
      </c:valAx>
      <c:valAx>
        <c:axId val="232756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sz="1200"/>
                  <a:t>TSDB Size (MB)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32759632"/>
        <c:crosses val="autoZero"/>
        <c:crossBetween val="midCat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2"/>
          <c:order val="0"/>
          <c:tx>
            <c:strRef>
              <c:f>Combi!$B$34</c:f>
              <c:strCache>
                <c:ptCount val="1"/>
                <c:pt idx="0">
                  <c:v>MeanMaxMode (single)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lt1"/>
              </a:solidFill>
              <a:ln w="15875">
                <a:solidFill>
                  <a:schemeClr val="bg2">
                    <a:lumMod val="25000"/>
                  </a:schemeClr>
                </a:solidFill>
                <a:round/>
              </a:ln>
              <a:effectLst/>
            </c:spPr>
          </c:marker>
          <c:xVal>
            <c:numRef>
              <c:f>Combi!$A$35:$A$40</c:f>
              <c:numCache>
                <c:formatCode>#,##0</c:formatCode>
                <c:ptCount val="6"/>
                <c:pt idx="0">
                  <c:v>80000</c:v>
                </c:pt>
                <c:pt idx="1">
                  <c:v>8000000</c:v>
                </c:pt>
                <c:pt idx="2">
                  <c:v>32000000</c:v>
                </c:pt>
                <c:pt idx="3">
                  <c:v>72000000</c:v>
                </c:pt>
                <c:pt idx="4">
                  <c:v>128000000</c:v>
                </c:pt>
                <c:pt idx="5">
                  <c:v>200000000</c:v>
                </c:pt>
              </c:numCache>
            </c:numRef>
          </c:xVal>
          <c:yVal>
            <c:numRef>
              <c:f>Combi!$B$35:$B$40</c:f>
              <c:numCache>
                <c:formatCode>General</c:formatCode>
                <c:ptCount val="6"/>
                <c:pt idx="0">
                  <c:v>3.4391133999999997</c:v>
                </c:pt>
                <c:pt idx="1">
                  <c:v>4.4901115999999996</c:v>
                </c:pt>
                <c:pt idx="2">
                  <c:v>3.5978466000000004</c:v>
                </c:pt>
                <c:pt idx="3">
                  <c:v>4.3197264000000004</c:v>
                </c:pt>
                <c:pt idx="4">
                  <c:v>5.1608022</c:v>
                </c:pt>
                <c:pt idx="5">
                  <c:v>6.4203487999999993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B1F-43A5-A497-88E07179C37D}"/>
            </c:ext>
          </c:extLst>
        </c:ser>
        <c:ser>
          <c:idx val="0"/>
          <c:order val="1"/>
          <c:tx>
            <c:strRef>
              <c:f>Combi!$C$34</c:f>
              <c:strCache>
                <c:ptCount val="1"/>
                <c:pt idx="0">
                  <c:v>TimePointsForValue (single)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lt1"/>
              </a:solidFill>
              <a:ln w="1587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Combi!$A$35:$A$40</c:f>
              <c:numCache>
                <c:formatCode>#,##0</c:formatCode>
                <c:ptCount val="6"/>
                <c:pt idx="0">
                  <c:v>80000</c:v>
                </c:pt>
                <c:pt idx="1">
                  <c:v>8000000</c:v>
                </c:pt>
                <c:pt idx="2">
                  <c:v>32000000</c:v>
                </c:pt>
                <c:pt idx="3">
                  <c:v>72000000</c:v>
                </c:pt>
                <c:pt idx="4">
                  <c:v>128000000</c:v>
                </c:pt>
                <c:pt idx="5">
                  <c:v>200000000</c:v>
                </c:pt>
              </c:numCache>
            </c:numRef>
          </c:xVal>
          <c:yVal>
            <c:numRef>
              <c:f>Combi!$C$35:$C$40</c:f>
              <c:numCache>
                <c:formatCode>General</c:formatCode>
                <c:ptCount val="6"/>
                <c:pt idx="0">
                  <c:v>0.91591259999999997</c:v>
                </c:pt>
                <c:pt idx="1">
                  <c:v>0.96375699999999997</c:v>
                </c:pt>
                <c:pt idx="2">
                  <c:v>1.1391863999999998</c:v>
                </c:pt>
                <c:pt idx="3">
                  <c:v>0.93612419999999996</c:v>
                </c:pt>
                <c:pt idx="4">
                  <c:v>0.96036199999999994</c:v>
                </c:pt>
                <c:pt idx="5">
                  <c:v>1.1428180000000001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B1F-43A5-A497-88E07179C37D}"/>
            </c:ext>
          </c:extLst>
        </c:ser>
        <c:ser>
          <c:idx val="1"/>
          <c:order val="2"/>
          <c:tx>
            <c:strRef>
              <c:f>Combi!$D$34</c:f>
              <c:strCache>
                <c:ptCount val="1"/>
                <c:pt idx="0">
                  <c:v>GetValueAt (single)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lt1"/>
              </a:solidFill>
              <a:ln w="1587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Combi!$A$35:$A$40</c:f>
              <c:numCache>
                <c:formatCode>#,##0</c:formatCode>
                <c:ptCount val="6"/>
                <c:pt idx="0">
                  <c:v>80000</c:v>
                </c:pt>
                <c:pt idx="1">
                  <c:v>8000000</c:v>
                </c:pt>
                <c:pt idx="2">
                  <c:v>32000000</c:v>
                </c:pt>
                <c:pt idx="3">
                  <c:v>72000000</c:v>
                </c:pt>
                <c:pt idx="4">
                  <c:v>128000000</c:v>
                </c:pt>
                <c:pt idx="5">
                  <c:v>200000000</c:v>
                </c:pt>
              </c:numCache>
            </c:numRef>
          </c:xVal>
          <c:yVal>
            <c:numRef>
              <c:f>Combi!$D$35:$D$40</c:f>
              <c:numCache>
                <c:formatCode>General</c:formatCode>
                <c:ptCount val="6"/>
                <c:pt idx="0">
                  <c:v>0.97938959999999997</c:v>
                </c:pt>
                <c:pt idx="1">
                  <c:v>1.4738606000000001</c:v>
                </c:pt>
                <c:pt idx="2">
                  <c:v>2.0745999999999998</c:v>
                </c:pt>
                <c:pt idx="3">
                  <c:v>2.1989480000000001</c:v>
                </c:pt>
                <c:pt idx="4">
                  <c:v>2.8521904</c:v>
                </c:pt>
                <c:pt idx="5">
                  <c:v>4.044511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B1F-43A5-A497-88E07179C37D}"/>
            </c:ext>
          </c:extLst>
        </c:ser>
        <c:ser>
          <c:idx val="3"/>
          <c:order val="3"/>
          <c:tx>
            <c:strRef>
              <c:f>Combi!$E$34</c:f>
              <c:strCache>
                <c:ptCount val="1"/>
                <c:pt idx="0">
                  <c:v>MeanMaxMode (complete)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6"/>
            <c:spPr>
              <a:noFill/>
              <a:ln w="15875">
                <a:solidFill>
                  <a:srgbClr val="F6BB00"/>
                </a:solidFill>
                <a:round/>
              </a:ln>
              <a:effectLst/>
            </c:spPr>
          </c:marker>
          <c:xVal>
            <c:numRef>
              <c:f>Combi!$A$35:$A$40</c:f>
              <c:numCache>
                <c:formatCode>#,##0</c:formatCode>
                <c:ptCount val="6"/>
                <c:pt idx="0">
                  <c:v>80000</c:v>
                </c:pt>
                <c:pt idx="1">
                  <c:v>8000000</c:v>
                </c:pt>
                <c:pt idx="2">
                  <c:v>32000000</c:v>
                </c:pt>
                <c:pt idx="3">
                  <c:v>72000000</c:v>
                </c:pt>
                <c:pt idx="4">
                  <c:v>128000000</c:v>
                </c:pt>
                <c:pt idx="5">
                  <c:v>200000000</c:v>
                </c:pt>
              </c:numCache>
            </c:numRef>
          </c:xVal>
          <c:yVal>
            <c:numRef>
              <c:f>Combi!$E$35:$E$40</c:f>
              <c:numCache>
                <c:formatCode>General</c:formatCode>
                <c:ptCount val="6"/>
                <c:pt idx="0">
                  <c:v>3.2471827999999996</c:v>
                </c:pt>
                <c:pt idx="1">
                  <c:v>3.2381823999999999</c:v>
                </c:pt>
                <c:pt idx="2">
                  <c:v>3.2762376</c:v>
                </c:pt>
                <c:pt idx="3">
                  <c:v>4.5190209999999995</c:v>
                </c:pt>
                <c:pt idx="4">
                  <c:v>4.8146750000000003</c:v>
                </c:pt>
                <c:pt idx="5">
                  <c:v>6.0017768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B1F-43A5-A497-88E07179C37D}"/>
            </c:ext>
          </c:extLst>
        </c:ser>
        <c:ser>
          <c:idx val="4"/>
          <c:order val="4"/>
          <c:tx>
            <c:strRef>
              <c:f>Combi!$F$34</c:f>
              <c:strCache>
                <c:ptCount val="1"/>
                <c:pt idx="0">
                  <c:v>TimePointsForValue (complete)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tar"/>
            <c:size val="6"/>
            <c:spPr>
              <a:noFill/>
              <a:ln w="15875">
                <a:solidFill>
                  <a:srgbClr val="7030A0"/>
                </a:solidFill>
                <a:round/>
              </a:ln>
              <a:effectLst/>
            </c:spPr>
          </c:marker>
          <c:xVal>
            <c:numRef>
              <c:f>Combi!$A$35:$A$40</c:f>
              <c:numCache>
                <c:formatCode>#,##0</c:formatCode>
                <c:ptCount val="6"/>
                <c:pt idx="0">
                  <c:v>80000</c:v>
                </c:pt>
                <c:pt idx="1">
                  <c:v>8000000</c:v>
                </c:pt>
                <c:pt idx="2">
                  <c:v>32000000</c:v>
                </c:pt>
                <c:pt idx="3">
                  <c:v>72000000</c:v>
                </c:pt>
                <c:pt idx="4">
                  <c:v>128000000</c:v>
                </c:pt>
                <c:pt idx="5">
                  <c:v>200000000</c:v>
                </c:pt>
              </c:numCache>
            </c:numRef>
          </c:xVal>
          <c:yVal>
            <c:numRef>
              <c:f>Combi!$F$35:$F$40</c:f>
              <c:numCache>
                <c:formatCode>General</c:formatCode>
                <c:ptCount val="6"/>
                <c:pt idx="0">
                  <c:v>0.94101880000000004</c:v>
                </c:pt>
                <c:pt idx="1">
                  <c:v>1.0033116</c:v>
                </c:pt>
                <c:pt idx="2">
                  <c:v>1.4752027999999999</c:v>
                </c:pt>
                <c:pt idx="3">
                  <c:v>1.2661401999999999</c:v>
                </c:pt>
                <c:pt idx="4">
                  <c:v>1.5468906000000002</c:v>
                </c:pt>
                <c:pt idx="5">
                  <c:v>0.98349459999999989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B1F-43A5-A497-88E07179C37D}"/>
            </c:ext>
          </c:extLst>
        </c:ser>
        <c:ser>
          <c:idx val="5"/>
          <c:order val="5"/>
          <c:tx>
            <c:strRef>
              <c:f>Combi!$G$34</c:f>
              <c:strCache>
                <c:ptCount val="1"/>
                <c:pt idx="0">
                  <c:v>GetValueAt (complete)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6"/>
                </a:solidFill>
                <a:round/>
              </a:ln>
              <a:effectLst/>
            </c:spPr>
          </c:marker>
          <c:xVal>
            <c:numRef>
              <c:f>Combi!$A$35:$A$40</c:f>
              <c:numCache>
                <c:formatCode>#,##0</c:formatCode>
                <c:ptCount val="6"/>
                <c:pt idx="0">
                  <c:v>80000</c:v>
                </c:pt>
                <c:pt idx="1">
                  <c:v>8000000</c:v>
                </c:pt>
                <c:pt idx="2">
                  <c:v>32000000</c:v>
                </c:pt>
                <c:pt idx="3">
                  <c:v>72000000</c:v>
                </c:pt>
                <c:pt idx="4">
                  <c:v>128000000</c:v>
                </c:pt>
                <c:pt idx="5">
                  <c:v>200000000</c:v>
                </c:pt>
              </c:numCache>
            </c:numRef>
          </c:xVal>
          <c:yVal>
            <c:numRef>
              <c:f>Combi!$G$35:$G$40</c:f>
              <c:numCache>
                <c:formatCode>General</c:formatCode>
                <c:ptCount val="6"/>
                <c:pt idx="0">
                  <c:v>1.141634</c:v>
                </c:pt>
                <c:pt idx="1">
                  <c:v>1.4312272000000001</c:v>
                </c:pt>
                <c:pt idx="2">
                  <c:v>2.2306075999999999</c:v>
                </c:pt>
                <c:pt idx="3">
                  <c:v>3.3408190000000002</c:v>
                </c:pt>
                <c:pt idx="4">
                  <c:v>3.3646628000000001</c:v>
                </c:pt>
                <c:pt idx="5">
                  <c:v>3.6030160000000002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B1F-43A5-A497-88E07179C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2755888"/>
        <c:axId val="232750480"/>
      </c:scatterChart>
      <c:valAx>
        <c:axId val="232755888"/>
        <c:scaling>
          <c:orientation val="minMax"/>
          <c:max val="21000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sz="1200"/>
                  <a:t>Number of entries  TSDB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32750480"/>
        <c:crosses val="autoZero"/>
        <c:crossBetween val="midCat"/>
      </c:valAx>
      <c:valAx>
        <c:axId val="23275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sz="1200"/>
                  <a:t>Query Execution (ms)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32755888"/>
        <c:crosses val="autoZero"/>
        <c:crossBetween val="midCat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571500</xdr:colOff>
      <xdr:row>20</xdr:row>
      <xdr:rowOff>38100</xdr:rowOff>
    </xdr:from>
    <xdr:to>
      <xdr:col>19</xdr:col>
      <xdr:colOff>628650</xdr:colOff>
      <xdr:row>34</xdr:row>
      <xdr:rowOff>114300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428625</xdr:colOff>
      <xdr:row>19</xdr:row>
      <xdr:rowOff>180975</xdr:rowOff>
    </xdr:from>
    <xdr:to>
      <xdr:col>14</xdr:col>
      <xdr:colOff>276225</xdr:colOff>
      <xdr:row>34</xdr:row>
      <xdr:rowOff>66675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571500</xdr:colOff>
      <xdr:row>17</xdr:row>
      <xdr:rowOff>38100</xdr:rowOff>
    </xdr:from>
    <xdr:to>
      <xdr:col>19</xdr:col>
      <xdr:colOff>628650</xdr:colOff>
      <xdr:row>30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428624</xdr:colOff>
      <xdr:row>17</xdr:row>
      <xdr:rowOff>0</xdr:rowOff>
    </xdr:from>
    <xdr:to>
      <xdr:col>14</xdr:col>
      <xdr:colOff>314325</xdr:colOff>
      <xdr:row>30</xdr:row>
      <xdr:rowOff>104775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280987</xdr:colOff>
      <xdr:row>17</xdr:row>
      <xdr:rowOff>100012</xdr:rowOff>
    </xdr:from>
    <xdr:to>
      <xdr:col>8</xdr:col>
      <xdr:colOff>352425</xdr:colOff>
      <xdr:row>31</xdr:row>
      <xdr:rowOff>176212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33336</xdr:colOff>
      <xdr:row>41</xdr:row>
      <xdr:rowOff>61911</xdr:rowOff>
    </xdr:from>
    <xdr:to>
      <xdr:col>9</xdr:col>
      <xdr:colOff>495300</xdr:colOff>
      <xdr:row>62</xdr:row>
      <xdr:rowOff>123824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benchmarkResults_SingleProp" connectionId="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benchmarkResults_fullobj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>
      <selection activeCell="M12" sqref="M12:M17"/>
    </sheetView>
  </sheetViews>
  <sheetFormatPr baseColWidth="10" defaultRowHeight="15" x14ac:dyDescent="0.25"/>
  <cols>
    <col min="1" max="1" width="22.5703125" bestFit="1" customWidth="1"/>
    <col min="2" max="2" width="25.7109375" bestFit="1" customWidth="1"/>
    <col min="3" max="3" width="25.7109375" customWidth="1"/>
    <col min="4" max="4" width="12.5703125" bestFit="1" customWidth="1"/>
    <col min="5" max="5" width="10" bestFit="1" customWidth="1"/>
    <col min="6" max="6" width="14.28515625" bestFit="1" customWidth="1"/>
    <col min="7" max="7" width="14.85546875" bestFit="1" customWidth="1"/>
    <col min="8" max="8" width="15.140625" bestFit="1" customWidth="1"/>
    <col min="11" max="11" width="22.5703125" bestFit="1" customWidth="1"/>
    <col min="12" max="12" width="25.7109375" bestFit="1" customWidth="1"/>
    <col min="13" max="13" width="10.85546875" bestFit="1" customWidth="1"/>
    <col min="14" max="14" width="14" bestFit="1" customWidth="1"/>
    <col min="15" max="15" width="12" bestFit="1" customWidth="1"/>
    <col min="16" max="16" width="28.7109375" bestFit="1" customWidth="1"/>
    <col min="17" max="17" width="23.140625" bestFit="1" customWidth="1"/>
    <col min="18" max="18" width="15.140625" bestFit="1" customWidth="1"/>
  </cols>
  <sheetData>
    <row r="1" spans="1:18" x14ac:dyDescent="0.25">
      <c r="A1" t="s">
        <v>0</v>
      </c>
      <c r="F1" s="3" t="s">
        <v>12</v>
      </c>
      <c r="G1" s="3"/>
      <c r="H1" s="3"/>
      <c r="K1" t="s">
        <v>15</v>
      </c>
    </row>
    <row r="2" spans="1:18" x14ac:dyDescent="0.25">
      <c r="A2" t="s">
        <v>6</v>
      </c>
      <c r="B2" t="s">
        <v>7</v>
      </c>
      <c r="C2" t="s">
        <v>13</v>
      </c>
      <c r="D2" t="s">
        <v>8</v>
      </c>
      <c r="E2" t="s">
        <v>14</v>
      </c>
      <c r="F2" t="s">
        <v>9</v>
      </c>
      <c r="G2" t="s">
        <v>10</v>
      </c>
      <c r="H2" t="s">
        <v>11</v>
      </c>
      <c r="K2" s="2" t="s">
        <v>6</v>
      </c>
      <c r="L2" s="2" t="s">
        <v>7</v>
      </c>
      <c r="M2" s="2" t="s">
        <v>13</v>
      </c>
      <c r="N2" s="2" t="s">
        <v>8</v>
      </c>
      <c r="O2" s="2" t="s">
        <v>14</v>
      </c>
      <c r="P2" s="2" t="s">
        <v>19</v>
      </c>
      <c r="Q2" s="2" t="s">
        <v>20</v>
      </c>
      <c r="R2" s="2" t="s">
        <v>11</v>
      </c>
    </row>
    <row r="3" spans="1:18" x14ac:dyDescent="0.25">
      <c r="A3" t="s">
        <v>1</v>
      </c>
      <c r="K3">
        <f>AVERAGE(A4,A11,A18,A25,A32)</f>
        <v>100</v>
      </c>
      <c r="L3">
        <f>AVERAGE(B4,B11,B18,B25,B32)</f>
        <v>100</v>
      </c>
      <c r="M3" s="1">
        <f>AVERAGE(C4,C11,C18,C25,C32)</f>
        <v>80000</v>
      </c>
      <c r="N3">
        <f t="shared" ref="N3:R3" si="0">AVERAGE(D4,D11,D18,D25,D32)</f>
        <v>644537545.60000002</v>
      </c>
      <c r="O3">
        <f t="shared" si="0"/>
        <v>33554503</v>
      </c>
      <c r="P3">
        <f t="shared" si="0"/>
        <v>3439113.4</v>
      </c>
      <c r="Q3">
        <f t="shared" si="0"/>
        <v>915912.6</v>
      </c>
      <c r="R3">
        <f t="shared" si="0"/>
        <v>979389.6</v>
      </c>
    </row>
    <row r="4" spans="1:18" x14ac:dyDescent="0.25">
      <c r="A4">
        <v>100</v>
      </c>
      <c r="B4">
        <v>100</v>
      </c>
      <c r="C4" s="1">
        <f t="shared" ref="C4:C37" si="1">A4*B4*8</f>
        <v>80000</v>
      </c>
      <c r="D4">
        <v>834423978</v>
      </c>
      <c r="E4">
        <v>33554503</v>
      </c>
      <c r="F4">
        <v>6234775</v>
      </c>
      <c r="G4">
        <v>1601130</v>
      </c>
      <c r="H4">
        <v>1731399</v>
      </c>
      <c r="K4">
        <f t="shared" ref="K4:M4" si="2">AVERAGE(A5,A12,A19,A26,A33)</f>
        <v>1000</v>
      </c>
      <c r="L4">
        <f t="shared" si="2"/>
        <v>1000</v>
      </c>
      <c r="M4" s="1">
        <f t="shared" si="2"/>
        <v>8000000</v>
      </c>
      <c r="N4">
        <f t="shared" ref="N4:N8" si="3">AVERAGE(D5,D12,D19,D26,D33)</f>
        <v>64553554125.800003</v>
      </c>
      <c r="O4">
        <f t="shared" ref="O4:O8" si="4">AVERAGE(E5,E12,E19,E26,E33)</f>
        <v>42903955.799999997</v>
      </c>
      <c r="P4">
        <f t="shared" ref="P4:P8" si="5">AVERAGE(F5,F12,F19,F26,F33)</f>
        <v>4490111.5999999996</v>
      </c>
      <c r="Q4">
        <f t="shared" ref="Q4:Q8" si="6">AVERAGE(G5,G12,G19,G26,G33)</f>
        <v>963757</v>
      </c>
      <c r="R4">
        <f t="shared" ref="R4:R8" si="7">AVERAGE(H5,H12,H19,H26,H33)</f>
        <v>1473860.6</v>
      </c>
    </row>
    <row r="5" spans="1:18" x14ac:dyDescent="0.25">
      <c r="A5">
        <v>1000</v>
      </c>
      <c r="B5">
        <v>1000</v>
      </c>
      <c r="C5" s="1">
        <f t="shared" si="1"/>
        <v>8000000</v>
      </c>
      <c r="D5">
        <v>54722914515</v>
      </c>
      <c r="E5">
        <v>42661314</v>
      </c>
      <c r="F5">
        <v>3438324</v>
      </c>
      <c r="G5">
        <v>703850</v>
      </c>
      <c r="H5">
        <v>1200848</v>
      </c>
      <c r="K5">
        <f t="shared" ref="K5:M5" si="8">AVERAGE(A6,A13,A20,A27,A34)</f>
        <v>2000</v>
      </c>
      <c r="L5">
        <f t="shared" si="8"/>
        <v>2000</v>
      </c>
      <c r="M5" s="1">
        <f t="shared" si="8"/>
        <v>32000000</v>
      </c>
      <c r="N5">
        <f t="shared" si="3"/>
        <v>244249839748.79999</v>
      </c>
      <c r="O5">
        <f t="shared" si="4"/>
        <v>76895675</v>
      </c>
      <c r="P5">
        <f t="shared" si="5"/>
        <v>3597846.6</v>
      </c>
      <c r="Q5">
        <f t="shared" si="6"/>
        <v>1139186.3999999999</v>
      </c>
      <c r="R5">
        <f t="shared" si="7"/>
        <v>2074600</v>
      </c>
    </row>
    <row r="6" spans="1:18" x14ac:dyDescent="0.25">
      <c r="A6">
        <v>2000</v>
      </c>
      <c r="B6">
        <v>2000</v>
      </c>
      <c r="C6" s="1">
        <f t="shared" si="1"/>
        <v>32000000</v>
      </c>
      <c r="D6">
        <v>254169594637</v>
      </c>
      <c r="E6">
        <v>77166403</v>
      </c>
      <c r="F6">
        <v>3741102</v>
      </c>
      <c r="G6">
        <v>681744</v>
      </c>
      <c r="H6">
        <v>1366250</v>
      </c>
      <c r="K6">
        <f t="shared" ref="K6:M6" si="9">AVERAGE(A7,A14,A21,A28,A35)</f>
        <v>3000</v>
      </c>
      <c r="L6">
        <f t="shared" si="9"/>
        <v>3000</v>
      </c>
      <c r="M6" s="1">
        <f t="shared" si="9"/>
        <v>72000000</v>
      </c>
      <c r="N6">
        <f t="shared" si="3"/>
        <v>547444172159.40002</v>
      </c>
      <c r="O6">
        <f t="shared" si="4"/>
        <v>140887269.40000001</v>
      </c>
      <c r="P6">
        <f t="shared" si="5"/>
        <v>4319726.4000000004</v>
      </c>
      <c r="Q6">
        <f t="shared" si="6"/>
        <v>936124.2</v>
      </c>
      <c r="R6">
        <f t="shared" si="7"/>
        <v>2198948</v>
      </c>
    </row>
    <row r="7" spans="1:18" x14ac:dyDescent="0.25">
      <c r="A7">
        <v>3000</v>
      </c>
      <c r="B7">
        <v>3000</v>
      </c>
      <c r="C7" s="1">
        <f t="shared" si="1"/>
        <v>72000000</v>
      </c>
      <c r="D7">
        <v>631901301550</v>
      </c>
      <c r="E7">
        <v>141297246</v>
      </c>
      <c r="F7">
        <v>6805154</v>
      </c>
      <c r="G7">
        <v>1770480</v>
      </c>
      <c r="H7">
        <v>3878082</v>
      </c>
      <c r="K7">
        <f t="shared" ref="K7:M7" si="10">AVERAGE(A8,A15,A22,A29,A36)</f>
        <v>4000</v>
      </c>
      <c r="L7">
        <f t="shared" si="10"/>
        <v>4000</v>
      </c>
      <c r="M7" s="1">
        <f t="shared" si="10"/>
        <v>128000000</v>
      </c>
      <c r="N7">
        <f t="shared" si="3"/>
        <v>935502130537</v>
      </c>
      <c r="O7">
        <f t="shared" si="4"/>
        <v>223542977.40000001</v>
      </c>
      <c r="P7">
        <f t="shared" si="5"/>
        <v>5160802.2</v>
      </c>
      <c r="Q7">
        <f t="shared" si="6"/>
        <v>960362</v>
      </c>
      <c r="R7">
        <f t="shared" si="7"/>
        <v>2852190.4</v>
      </c>
    </row>
    <row r="8" spans="1:18" x14ac:dyDescent="0.25">
      <c r="A8">
        <v>4000</v>
      </c>
      <c r="B8">
        <v>4000</v>
      </c>
      <c r="C8" s="1">
        <f t="shared" si="1"/>
        <v>128000000</v>
      </c>
      <c r="D8">
        <v>1052629611588</v>
      </c>
      <c r="E8">
        <v>227238438</v>
      </c>
      <c r="F8">
        <v>4145727</v>
      </c>
      <c r="G8">
        <v>988468</v>
      </c>
      <c r="H8">
        <v>2361035</v>
      </c>
      <c r="K8">
        <f t="shared" ref="K8:M8" si="11">AVERAGE(A9,A16,A23,A30,A37)</f>
        <v>5000</v>
      </c>
      <c r="L8">
        <f t="shared" si="11"/>
        <v>5000</v>
      </c>
      <c r="M8" s="1">
        <f t="shared" si="11"/>
        <v>200000000</v>
      </c>
      <c r="N8">
        <f t="shared" si="3"/>
        <v>1483250510281.3999</v>
      </c>
      <c r="O8">
        <f t="shared" si="4"/>
        <v>333940017.19999999</v>
      </c>
      <c r="P8">
        <f t="shared" si="5"/>
        <v>6420348.7999999998</v>
      </c>
      <c r="Q8">
        <f t="shared" si="6"/>
        <v>1142818</v>
      </c>
      <c r="R8">
        <f t="shared" si="7"/>
        <v>4044511</v>
      </c>
    </row>
    <row r="9" spans="1:18" x14ac:dyDescent="0.25">
      <c r="A9">
        <v>5000</v>
      </c>
      <c r="B9">
        <v>5000</v>
      </c>
      <c r="C9" s="1">
        <f t="shared" si="1"/>
        <v>200000000</v>
      </c>
      <c r="D9">
        <v>1395228784732</v>
      </c>
      <c r="E9">
        <v>341435973</v>
      </c>
      <c r="F9">
        <v>9940348</v>
      </c>
      <c r="G9">
        <v>1844694</v>
      </c>
      <c r="H9">
        <v>6697034</v>
      </c>
    </row>
    <row r="10" spans="1:18" x14ac:dyDescent="0.25">
      <c r="A10" t="s">
        <v>2</v>
      </c>
      <c r="C10" s="1"/>
      <c r="K10" t="s">
        <v>15</v>
      </c>
    </row>
    <row r="11" spans="1:18" x14ac:dyDescent="0.25">
      <c r="A11">
        <v>100</v>
      </c>
      <c r="B11">
        <v>100</v>
      </c>
      <c r="C11" s="1">
        <f t="shared" si="1"/>
        <v>80000</v>
      </c>
      <c r="D11">
        <v>526136197</v>
      </c>
      <c r="E11">
        <v>33554503</v>
      </c>
      <c r="F11">
        <v>2719868</v>
      </c>
      <c r="G11">
        <v>702666</v>
      </c>
      <c r="H11">
        <v>795434</v>
      </c>
      <c r="K11" s="2" t="s">
        <v>6</v>
      </c>
      <c r="L11" s="2" t="s">
        <v>7</v>
      </c>
      <c r="M11" s="2" t="s">
        <v>13</v>
      </c>
      <c r="N11" s="2" t="s">
        <v>16</v>
      </c>
      <c r="O11" s="2" t="s">
        <v>17</v>
      </c>
      <c r="P11" s="2" t="s">
        <v>21</v>
      </c>
      <c r="Q11" s="2" t="s">
        <v>22</v>
      </c>
      <c r="R11" s="2" t="s">
        <v>18</v>
      </c>
    </row>
    <row r="12" spans="1:18" x14ac:dyDescent="0.25">
      <c r="A12">
        <v>1000</v>
      </c>
      <c r="B12">
        <v>1000</v>
      </c>
      <c r="C12" s="1">
        <f t="shared" si="1"/>
        <v>8000000</v>
      </c>
      <c r="D12">
        <v>62811541163</v>
      </c>
      <c r="E12">
        <v>43104208</v>
      </c>
      <c r="F12">
        <v>9481642</v>
      </c>
      <c r="G12">
        <v>2370904</v>
      </c>
      <c r="H12">
        <v>3395295</v>
      </c>
      <c r="K12">
        <f>K3</f>
        <v>100</v>
      </c>
      <c r="L12">
        <f t="shared" ref="L12:M12" si="12">L3</f>
        <v>100</v>
      </c>
      <c r="M12" s="1">
        <f t="shared" si="12"/>
        <v>80000</v>
      </c>
      <c r="N12">
        <f>N3/POWER(10,9)/60</f>
        <v>1.0742292426666666E-2</v>
      </c>
      <c r="O12">
        <f>O3/POWER(10,6)</f>
        <v>33.554502999999997</v>
      </c>
      <c r="P12">
        <f>P3/POWER(10,9)</f>
        <v>3.4391133999999999E-3</v>
      </c>
      <c r="Q12">
        <f t="shared" ref="Q12:R12" si="13">Q3/POWER(10,9)</f>
        <v>9.1591259999999994E-4</v>
      </c>
      <c r="R12">
        <f t="shared" si="13"/>
        <v>9.7938959999999999E-4</v>
      </c>
    </row>
    <row r="13" spans="1:18" x14ac:dyDescent="0.25">
      <c r="A13">
        <v>2000</v>
      </c>
      <c r="B13">
        <v>2000</v>
      </c>
      <c r="C13" s="1">
        <f t="shared" si="1"/>
        <v>32000000</v>
      </c>
      <c r="D13">
        <v>253464210443</v>
      </c>
      <c r="E13">
        <v>77021462</v>
      </c>
      <c r="F13">
        <v>4041323</v>
      </c>
      <c r="G13">
        <v>2997382</v>
      </c>
      <c r="H13">
        <v>4819970</v>
      </c>
      <c r="K13">
        <f t="shared" ref="K13:M13" si="14">K4</f>
        <v>1000</v>
      </c>
      <c r="L13">
        <f t="shared" si="14"/>
        <v>1000</v>
      </c>
      <c r="M13" s="1">
        <f t="shared" si="14"/>
        <v>8000000</v>
      </c>
      <c r="N13">
        <f t="shared" ref="N13:N17" si="15">N4/POWER(10,9)/60</f>
        <v>1.0758925687633334</v>
      </c>
      <c r="O13">
        <f t="shared" ref="O13:O17" si="16">O4/POWER(10,6)</f>
        <v>42.903955799999999</v>
      </c>
      <c r="P13">
        <f t="shared" ref="P13:R13" si="17">P4/POWER(10,9)</f>
        <v>4.4901116E-3</v>
      </c>
      <c r="Q13">
        <f t="shared" si="17"/>
        <v>9.6375699999999998E-4</v>
      </c>
      <c r="R13">
        <f t="shared" si="17"/>
        <v>1.4738606E-3</v>
      </c>
    </row>
    <row r="14" spans="1:18" x14ac:dyDescent="0.25">
      <c r="A14">
        <v>3000</v>
      </c>
      <c r="B14">
        <v>3000</v>
      </c>
      <c r="C14" s="1">
        <f t="shared" si="1"/>
        <v>72000000</v>
      </c>
      <c r="D14">
        <v>491269937246</v>
      </c>
      <c r="E14">
        <v>140090060</v>
      </c>
      <c r="F14">
        <v>3507801</v>
      </c>
      <c r="G14">
        <v>967547</v>
      </c>
      <c r="H14">
        <v>1520599</v>
      </c>
      <c r="K14">
        <f t="shared" ref="K14:M14" si="18">K5</f>
        <v>2000</v>
      </c>
      <c r="L14">
        <f t="shared" si="18"/>
        <v>2000</v>
      </c>
      <c r="M14" s="1">
        <f t="shared" si="18"/>
        <v>32000000</v>
      </c>
      <c r="N14">
        <f t="shared" si="15"/>
        <v>4.0708306624799997</v>
      </c>
      <c r="O14">
        <f t="shared" si="16"/>
        <v>76.895674999999997</v>
      </c>
      <c r="P14">
        <f t="shared" ref="P14:R14" si="19">P5/POWER(10,9)</f>
        <v>3.5978466000000002E-3</v>
      </c>
      <c r="Q14">
        <f t="shared" si="19"/>
        <v>1.1391863999999999E-3</v>
      </c>
      <c r="R14">
        <f t="shared" si="19"/>
        <v>2.0745999999999998E-3</v>
      </c>
    </row>
    <row r="15" spans="1:18" x14ac:dyDescent="0.25">
      <c r="A15">
        <v>4000</v>
      </c>
      <c r="B15">
        <v>4000</v>
      </c>
      <c r="C15" s="1">
        <f t="shared" si="1"/>
        <v>128000000</v>
      </c>
      <c r="D15">
        <v>900903549684</v>
      </c>
      <c r="E15">
        <v>221669311</v>
      </c>
      <c r="F15">
        <v>4591801</v>
      </c>
      <c r="G15">
        <v>693191</v>
      </c>
      <c r="H15">
        <v>1930751</v>
      </c>
      <c r="K15">
        <f t="shared" ref="K15:M15" si="20">K6</f>
        <v>3000</v>
      </c>
      <c r="L15">
        <f t="shared" si="20"/>
        <v>3000</v>
      </c>
      <c r="M15" s="1">
        <f t="shared" si="20"/>
        <v>72000000</v>
      </c>
      <c r="N15">
        <f t="shared" si="15"/>
        <v>9.1240695359900013</v>
      </c>
      <c r="O15">
        <f t="shared" si="16"/>
        <v>140.88726940000001</v>
      </c>
      <c r="P15">
        <f t="shared" ref="P15:R15" si="21">P6/POWER(10,9)</f>
        <v>4.3197264000000004E-3</v>
      </c>
      <c r="Q15">
        <f t="shared" si="21"/>
        <v>9.3612419999999994E-4</v>
      </c>
      <c r="R15">
        <f t="shared" si="21"/>
        <v>2.198948E-3</v>
      </c>
    </row>
    <row r="16" spans="1:18" x14ac:dyDescent="0.25">
      <c r="A16">
        <v>5000</v>
      </c>
      <c r="B16">
        <v>5000</v>
      </c>
      <c r="C16" s="1">
        <f t="shared" si="1"/>
        <v>200000000</v>
      </c>
      <c r="D16">
        <v>1508701303603</v>
      </c>
      <c r="E16">
        <v>341450698</v>
      </c>
      <c r="F16">
        <v>7436608</v>
      </c>
      <c r="G16">
        <v>1555733</v>
      </c>
      <c r="H16">
        <v>6121874</v>
      </c>
      <c r="K16">
        <f t="shared" ref="K16:M16" si="22">K7</f>
        <v>4000</v>
      </c>
      <c r="L16">
        <f t="shared" si="22"/>
        <v>4000</v>
      </c>
      <c r="M16" s="1">
        <f t="shared" si="22"/>
        <v>128000000</v>
      </c>
      <c r="N16">
        <f t="shared" si="15"/>
        <v>15.591702175616666</v>
      </c>
      <c r="O16">
        <f t="shared" si="16"/>
        <v>223.54297740000001</v>
      </c>
      <c r="P16">
        <f t="shared" ref="P16:R16" si="23">P7/POWER(10,9)</f>
        <v>5.1608022E-3</v>
      </c>
      <c r="Q16">
        <f t="shared" si="23"/>
        <v>9.6036199999999998E-4</v>
      </c>
      <c r="R16">
        <f t="shared" si="23"/>
        <v>2.8521903999999998E-3</v>
      </c>
    </row>
    <row r="17" spans="1:18" x14ac:dyDescent="0.25">
      <c r="A17" t="s">
        <v>3</v>
      </c>
      <c r="C17" s="1"/>
      <c r="K17">
        <f t="shared" ref="K17:M17" si="24">K8</f>
        <v>5000</v>
      </c>
      <c r="L17">
        <f t="shared" si="24"/>
        <v>5000</v>
      </c>
      <c r="M17" s="1">
        <f t="shared" si="24"/>
        <v>200000000</v>
      </c>
      <c r="N17">
        <f t="shared" si="15"/>
        <v>24.720841838023333</v>
      </c>
      <c r="O17">
        <f t="shared" si="16"/>
        <v>333.9400172</v>
      </c>
      <c r="P17">
        <f t="shared" ref="P17:R17" si="25">P8/POWER(10,9)</f>
        <v>6.4203487999999996E-3</v>
      </c>
      <c r="Q17">
        <f t="shared" si="25"/>
        <v>1.1428180000000001E-3</v>
      </c>
      <c r="R17">
        <f t="shared" si="25"/>
        <v>4.0445109999999998E-3</v>
      </c>
    </row>
    <row r="18" spans="1:18" x14ac:dyDescent="0.25">
      <c r="A18">
        <v>100</v>
      </c>
      <c r="B18">
        <v>100</v>
      </c>
      <c r="C18" s="1">
        <f t="shared" si="1"/>
        <v>80000</v>
      </c>
      <c r="D18">
        <v>525804207</v>
      </c>
      <c r="E18">
        <v>33554503</v>
      </c>
      <c r="F18">
        <v>2387089</v>
      </c>
      <c r="G18">
        <v>587002</v>
      </c>
      <c r="H18">
        <v>657269</v>
      </c>
    </row>
    <row r="19" spans="1:18" x14ac:dyDescent="0.25">
      <c r="A19">
        <v>1000</v>
      </c>
      <c r="B19">
        <v>1000</v>
      </c>
      <c r="C19" s="1">
        <f t="shared" si="1"/>
        <v>8000000</v>
      </c>
      <c r="D19">
        <v>83503051660</v>
      </c>
      <c r="E19">
        <v>42812153</v>
      </c>
      <c r="F19">
        <v>2860007</v>
      </c>
      <c r="G19">
        <v>617793</v>
      </c>
      <c r="H19">
        <v>980179</v>
      </c>
    </row>
    <row r="20" spans="1:18" x14ac:dyDescent="0.25">
      <c r="A20">
        <v>2000</v>
      </c>
      <c r="B20">
        <v>2000</v>
      </c>
      <c r="C20" s="1">
        <f t="shared" si="1"/>
        <v>32000000</v>
      </c>
      <c r="D20">
        <v>224655350462</v>
      </c>
      <c r="E20">
        <v>76426800</v>
      </c>
      <c r="F20">
        <v>3253973</v>
      </c>
      <c r="G20">
        <v>595686</v>
      </c>
      <c r="H20">
        <v>1185057</v>
      </c>
    </row>
    <row r="21" spans="1:18" x14ac:dyDescent="0.25">
      <c r="A21">
        <v>3000</v>
      </c>
      <c r="B21">
        <v>3000</v>
      </c>
      <c r="C21" s="1">
        <f t="shared" si="1"/>
        <v>72000000</v>
      </c>
      <c r="D21">
        <v>577435646301</v>
      </c>
      <c r="E21">
        <v>141321101</v>
      </c>
      <c r="F21">
        <v>3427271</v>
      </c>
      <c r="G21">
        <v>660427</v>
      </c>
      <c r="H21">
        <v>1842326</v>
      </c>
    </row>
    <row r="22" spans="1:18" x14ac:dyDescent="0.25">
      <c r="A22">
        <v>4000</v>
      </c>
      <c r="B22">
        <v>4000</v>
      </c>
      <c r="C22" s="1">
        <f t="shared" si="1"/>
        <v>128000000</v>
      </c>
      <c r="D22">
        <v>950614404406</v>
      </c>
      <c r="E22">
        <v>225430811</v>
      </c>
      <c r="F22">
        <v>8329350</v>
      </c>
      <c r="G22">
        <v>1653238</v>
      </c>
      <c r="H22">
        <v>5075377</v>
      </c>
    </row>
    <row r="23" spans="1:18" x14ac:dyDescent="0.25">
      <c r="A23">
        <v>5000</v>
      </c>
      <c r="B23">
        <v>5000</v>
      </c>
      <c r="C23" s="1">
        <f t="shared" si="1"/>
        <v>200000000</v>
      </c>
      <c r="D23">
        <v>1395978245792</v>
      </c>
      <c r="E23">
        <v>329208932</v>
      </c>
      <c r="F23">
        <v>4932869</v>
      </c>
      <c r="G23">
        <v>827803</v>
      </c>
      <c r="H23">
        <v>2591572</v>
      </c>
    </row>
    <row r="24" spans="1:18" x14ac:dyDescent="0.25">
      <c r="A24" t="s">
        <v>4</v>
      </c>
      <c r="C24" s="1"/>
    </row>
    <row r="25" spans="1:18" x14ac:dyDescent="0.25">
      <c r="A25">
        <v>100</v>
      </c>
      <c r="B25">
        <v>100</v>
      </c>
      <c r="C25" s="1">
        <f t="shared" si="1"/>
        <v>80000</v>
      </c>
      <c r="D25">
        <v>508090719</v>
      </c>
      <c r="E25">
        <v>33554503</v>
      </c>
      <c r="F25">
        <v>2520911</v>
      </c>
      <c r="G25">
        <v>548710</v>
      </c>
      <c r="H25">
        <v>564896</v>
      </c>
    </row>
    <row r="26" spans="1:18" x14ac:dyDescent="0.25">
      <c r="A26">
        <v>1000</v>
      </c>
      <c r="B26">
        <v>1000</v>
      </c>
      <c r="C26" s="1">
        <f t="shared" si="1"/>
        <v>8000000</v>
      </c>
      <c r="D26">
        <v>62071800178</v>
      </c>
      <c r="E26">
        <v>43085381</v>
      </c>
      <c r="F26">
        <v>3095281</v>
      </c>
      <c r="G26">
        <v>563711</v>
      </c>
      <c r="H26">
        <v>918992</v>
      </c>
    </row>
    <row r="27" spans="1:18" x14ac:dyDescent="0.25">
      <c r="A27">
        <v>2000</v>
      </c>
      <c r="B27">
        <v>2000</v>
      </c>
      <c r="C27" s="1">
        <f t="shared" si="1"/>
        <v>32000000</v>
      </c>
      <c r="D27">
        <v>234403909899</v>
      </c>
      <c r="E27">
        <v>77210836</v>
      </c>
      <c r="F27">
        <v>4022167</v>
      </c>
      <c r="G27">
        <v>700691</v>
      </c>
      <c r="H27">
        <v>1646921</v>
      </c>
    </row>
    <row r="28" spans="1:18" x14ac:dyDescent="0.25">
      <c r="A28">
        <v>3000</v>
      </c>
      <c r="B28">
        <v>3000</v>
      </c>
      <c r="C28" s="1">
        <f t="shared" si="1"/>
        <v>72000000</v>
      </c>
      <c r="D28">
        <v>537815972297</v>
      </c>
      <c r="E28">
        <v>140167574</v>
      </c>
      <c r="F28">
        <v>4054933</v>
      </c>
      <c r="G28">
        <v>579501</v>
      </c>
      <c r="H28">
        <v>1642184</v>
      </c>
    </row>
    <row r="29" spans="1:18" x14ac:dyDescent="0.25">
      <c r="A29">
        <v>4000</v>
      </c>
      <c r="B29">
        <v>4000</v>
      </c>
      <c r="C29" s="1">
        <f t="shared" si="1"/>
        <v>128000000</v>
      </c>
      <c r="D29">
        <v>885459992476</v>
      </c>
      <c r="E29">
        <v>221409317</v>
      </c>
      <c r="F29">
        <v>4602854</v>
      </c>
      <c r="G29">
        <v>765432</v>
      </c>
      <c r="H29">
        <v>2360246</v>
      </c>
    </row>
    <row r="30" spans="1:18" x14ac:dyDescent="0.25">
      <c r="A30">
        <v>5000</v>
      </c>
      <c r="B30">
        <v>5000</v>
      </c>
      <c r="C30" s="1">
        <f t="shared" si="1"/>
        <v>200000000</v>
      </c>
      <c r="D30">
        <v>1418381449078</v>
      </c>
      <c r="E30">
        <v>329978803</v>
      </c>
      <c r="F30">
        <v>5277886</v>
      </c>
      <c r="G30">
        <v>808065</v>
      </c>
      <c r="H30">
        <v>2618811</v>
      </c>
    </row>
    <row r="31" spans="1:18" x14ac:dyDescent="0.25">
      <c r="A31" t="s">
        <v>5</v>
      </c>
      <c r="C31" s="1"/>
    </row>
    <row r="32" spans="1:18" x14ac:dyDescent="0.25">
      <c r="A32">
        <v>100</v>
      </c>
      <c r="B32">
        <v>100</v>
      </c>
      <c r="C32" s="1">
        <f t="shared" si="1"/>
        <v>80000</v>
      </c>
      <c r="D32">
        <v>828232627</v>
      </c>
      <c r="E32">
        <v>33554503</v>
      </c>
      <c r="F32">
        <v>3332924</v>
      </c>
      <c r="G32">
        <v>1140055</v>
      </c>
      <c r="H32">
        <v>1147950</v>
      </c>
    </row>
    <row r="33" spans="1:8" x14ac:dyDescent="0.25">
      <c r="A33">
        <v>1000</v>
      </c>
      <c r="B33">
        <v>1000</v>
      </c>
      <c r="C33" s="1">
        <f t="shared" si="1"/>
        <v>8000000</v>
      </c>
      <c r="D33">
        <v>59658463113</v>
      </c>
      <c r="E33">
        <v>42856723</v>
      </c>
      <c r="F33">
        <v>3575304</v>
      </c>
      <c r="G33">
        <v>562527</v>
      </c>
      <c r="H33">
        <v>873989</v>
      </c>
    </row>
    <row r="34" spans="1:8" x14ac:dyDescent="0.25">
      <c r="A34">
        <v>2000</v>
      </c>
      <c r="B34">
        <v>2000</v>
      </c>
      <c r="C34" s="1">
        <f t="shared" si="1"/>
        <v>32000000</v>
      </c>
      <c r="D34">
        <v>254556133303</v>
      </c>
      <c r="E34">
        <v>76652874</v>
      </c>
      <c r="F34">
        <v>2930668</v>
      </c>
      <c r="G34">
        <v>720429</v>
      </c>
      <c r="H34">
        <v>1354802</v>
      </c>
    </row>
    <row r="35" spans="1:8" x14ac:dyDescent="0.25">
      <c r="A35">
        <v>3000</v>
      </c>
      <c r="B35">
        <v>3000</v>
      </c>
      <c r="C35" s="1">
        <f t="shared" si="1"/>
        <v>72000000</v>
      </c>
      <c r="D35">
        <v>498798003403</v>
      </c>
      <c r="E35">
        <v>141560366</v>
      </c>
      <c r="F35">
        <v>3803473</v>
      </c>
      <c r="G35">
        <v>702666</v>
      </c>
      <c r="H35">
        <v>2111549</v>
      </c>
    </row>
    <row r="36" spans="1:8" x14ac:dyDescent="0.25">
      <c r="A36">
        <v>4000</v>
      </c>
      <c r="B36">
        <v>4000</v>
      </c>
      <c r="C36" s="1">
        <f t="shared" si="1"/>
        <v>128000000</v>
      </c>
      <c r="D36">
        <v>887903094531</v>
      </c>
      <c r="E36">
        <v>221967010</v>
      </c>
      <c r="F36">
        <v>4134279</v>
      </c>
      <c r="G36">
        <v>701481</v>
      </c>
      <c r="H36">
        <v>2533543</v>
      </c>
    </row>
    <row r="37" spans="1:8" x14ac:dyDescent="0.25">
      <c r="A37">
        <v>5000</v>
      </c>
      <c r="B37">
        <v>5000</v>
      </c>
      <c r="C37" s="1">
        <f t="shared" si="1"/>
        <v>200000000</v>
      </c>
      <c r="D37">
        <v>1697962768202</v>
      </c>
      <c r="E37">
        <v>327625680</v>
      </c>
      <c r="F37">
        <v>4514033</v>
      </c>
      <c r="G37">
        <v>677795</v>
      </c>
      <c r="H37">
        <v>2193264</v>
      </c>
    </row>
  </sheetData>
  <mergeCells count="1">
    <mergeCell ref="F1:H1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opLeftCell="F1" workbookViewId="0">
      <selection activeCell="F16" sqref="F16"/>
    </sheetView>
  </sheetViews>
  <sheetFormatPr baseColWidth="10" defaultRowHeight="15" x14ac:dyDescent="0.25"/>
  <cols>
    <col min="1" max="1" width="22.140625" bestFit="1" customWidth="1"/>
    <col min="2" max="2" width="5.28515625" bestFit="1" customWidth="1"/>
    <col min="3" max="3" width="10.85546875" bestFit="1" customWidth="1"/>
    <col min="4" max="4" width="12" bestFit="1" customWidth="1"/>
    <col min="5" max="5" width="10" bestFit="1" customWidth="1"/>
    <col min="6" max="6" width="14.28515625" bestFit="1" customWidth="1"/>
    <col min="7" max="7" width="17.28515625" bestFit="1" customWidth="1"/>
    <col min="8" max="8" width="20.5703125" bestFit="1" customWidth="1"/>
    <col min="11" max="11" width="22.5703125" bestFit="1" customWidth="1"/>
    <col min="12" max="12" width="25.7109375" bestFit="1" customWidth="1"/>
    <col min="13" max="13" width="10.85546875" bestFit="1" customWidth="1"/>
    <col min="14" max="14" width="14" bestFit="1" customWidth="1"/>
    <col min="15" max="15" width="12.140625" bestFit="1" customWidth="1"/>
    <col min="16" max="16" width="19.28515625" bestFit="1" customWidth="1"/>
    <col min="17" max="17" width="23.140625" bestFit="1" customWidth="1"/>
    <col min="18" max="18" width="15.28515625" bestFit="1" customWidth="1"/>
  </cols>
  <sheetData>
    <row r="1" spans="1:18" x14ac:dyDescent="0.25">
      <c r="A1" t="s">
        <v>23</v>
      </c>
    </row>
    <row r="2" spans="1:18" x14ac:dyDescent="0.25">
      <c r="A2" t="s">
        <v>6</v>
      </c>
      <c r="B2" t="s">
        <v>7</v>
      </c>
      <c r="C2" t="s">
        <v>13</v>
      </c>
      <c r="D2" t="s">
        <v>8</v>
      </c>
      <c r="E2" t="s">
        <v>14</v>
      </c>
      <c r="F2" t="s">
        <v>9</v>
      </c>
      <c r="G2" t="s">
        <v>10</v>
      </c>
      <c r="H2" t="s">
        <v>11</v>
      </c>
      <c r="K2" s="2" t="s">
        <v>6</v>
      </c>
      <c r="L2" s="2" t="s">
        <v>7</v>
      </c>
      <c r="M2" s="2" t="s">
        <v>13</v>
      </c>
      <c r="N2" s="2" t="s">
        <v>8</v>
      </c>
      <c r="O2" s="2" t="s">
        <v>14</v>
      </c>
      <c r="P2" s="2" t="s">
        <v>19</v>
      </c>
      <c r="Q2" s="2" t="s">
        <v>20</v>
      </c>
      <c r="R2" s="2" t="s">
        <v>11</v>
      </c>
    </row>
    <row r="3" spans="1:18" x14ac:dyDescent="0.25">
      <c r="A3" t="s">
        <v>1</v>
      </c>
      <c r="K3">
        <f t="shared" ref="K3:K8" si="0">AVERAGE(A4,A11,A18,A25,A32)</f>
        <v>100</v>
      </c>
      <c r="L3">
        <f t="shared" ref="L3:R3" si="1">AVERAGE(B4,B11,B18,B25,B32)</f>
        <v>100</v>
      </c>
      <c r="M3">
        <f t="shared" si="1"/>
        <v>80000</v>
      </c>
      <c r="N3">
        <f t="shared" si="1"/>
        <v>736063281</v>
      </c>
      <c r="O3">
        <f t="shared" si="1"/>
        <v>33560000.600000001</v>
      </c>
      <c r="P3">
        <f t="shared" si="1"/>
        <v>3247182.8</v>
      </c>
      <c r="Q3">
        <f t="shared" si="1"/>
        <v>941018.8</v>
      </c>
      <c r="R3">
        <f t="shared" si="1"/>
        <v>1141634</v>
      </c>
    </row>
    <row r="4" spans="1:18" x14ac:dyDescent="0.25">
      <c r="A4">
        <v>100</v>
      </c>
      <c r="B4">
        <v>100</v>
      </c>
      <c r="C4" s="1">
        <f t="shared" ref="C4:C37" si="2">A4*B4*8</f>
        <v>80000</v>
      </c>
      <c r="D4">
        <v>871274442</v>
      </c>
      <c r="E4">
        <v>33560004</v>
      </c>
      <c r="F4">
        <v>3638465</v>
      </c>
      <c r="G4">
        <v>1011364</v>
      </c>
      <c r="H4">
        <v>902017</v>
      </c>
      <c r="K4">
        <f t="shared" si="0"/>
        <v>1000</v>
      </c>
      <c r="L4">
        <f t="shared" ref="L4:R7" si="3">AVERAGE(B5,B12,B19,B26,B33)</f>
        <v>1000</v>
      </c>
      <c r="M4">
        <f t="shared" si="3"/>
        <v>8000000</v>
      </c>
      <c r="N4">
        <f t="shared" si="3"/>
        <v>67745873833.599998</v>
      </c>
      <c r="O4">
        <f t="shared" si="3"/>
        <v>45893822.600000001</v>
      </c>
      <c r="P4">
        <f t="shared" si="3"/>
        <v>3238182.4</v>
      </c>
      <c r="Q4">
        <f t="shared" si="3"/>
        <v>1003311.6</v>
      </c>
      <c r="R4">
        <f t="shared" si="3"/>
        <v>1431227.2</v>
      </c>
    </row>
    <row r="5" spans="1:18" x14ac:dyDescent="0.25">
      <c r="A5">
        <v>1000</v>
      </c>
      <c r="B5">
        <v>1000</v>
      </c>
      <c r="C5" s="1">
        <f t="shared" si="2"/>
        <v>8000000</v>
      </c>
      <c r="D5">
        <v>70651280134</v>
      </c>
      <c r="E5">
        <v>45475284</v>
      </c>
      <c r="F5">
        <v>3442271</v>
      </c>
      <c r="G5">
        <v>804907</v>
      </c>
      <c r="H5">
        <v>1134134</v>
      </c>
      <c r="K5">
        <f t="shared" si="0"/>
        <v>2000</v>
      </c>
      <c r="L5">
        <f t="shared" si="3"/>
        <v>2000</v>
      </c>
      <c r="M5">
        <f t="shared" si="3"/>
        <v>32000000</v>
      </c>
      <c r="N5">
        <f t="shared" si="3"/>
        <v>315995403462.20001</v>
      </c>
      <c r="O5">
        <f t="shared" si="3"/>
        <v>99578690.200000003</v>
      </c>
      <c r="P5">
        <f t="shared" si="3"/>
        <v>3276237.6</v>
      </c>
      <c r="Q5">
        <f t="shared" si="3"/>
        <v>1475202.8</v>
      </c>
      <c r="R5">
        <f t="shared" si="3"/>
        <v>2230607.6</v>
      </c>
    </row>
    <row r="6" spans="1:18" x14ac:dyDescent="0.25">
      <c r="A6">
        <v>2000</v>
      </c>
      <c r="B6">
        <v>2000</v>
      </c>
      <c r="C6" s="1">
        <f t="shared" si="2"/>
        <v>32000000</v>
      </c>
      <c r="D6">
        <v>314689213018</v>
      </c>
      <c r="E6">
        <v>99067535</v>
      </c>
      <c r="F6">
        <v>3126467</v>
      </c>
      <c r="G6">
        <v>777274</v>
      </c>
      <c r="H6">
        <v>1304273</v>
      </c>
      <c r="K6">
        <f t="shared" si="0"/>
        <v>3000</v>
      </c>
      <c r="L6">
        <f t="shared" si="3"/>
        <v>3000</v>
      </c>
      <c r="M6">
        <f t="shared" si="3"/>
        <v>72000000</v>
      </c>
      <c r="N6">
        <f t="shared" si="3"/>
        <v>698492999517.59998</v>
      </c>
      <c r="O6">
        <f t="shared" si="3"/>
        <v>181287705.40000001</v>
      </c>
      <c r="P6">
        <f t="shared" si="3"/>
        <v>4519021</v>
      </c>
      <c r="Q6">
        <f t="shared" si="3"/>
        <v>1266140.2</v>
      </c>
      <c r="R6">
        <f t="shared" si="3"/>
        <v>3340819</v>
      </c>
    </row>
    <row r="7" spans="1:18" x14ac:dyDescent="0.25">
      <c r="A7">
        <v>3000</v>
      </c>
      <c r="B7">
        <v>3000</v>
      </c>
      <c r="C7" s="1">
        <f t="shared" si="2"/>
        <v>72000000</v>
      </c>
      <c r="D7">
        <v>802718437588</v>
      </c>
      <c r="E7">
        <v>183716121</v>
      </c>
      <c r="F7">
        <v>6373729</v>
      </c>
      <c r="G7">
        <v>1065841</v>
      </c>
      <c r="H7">
        <v>2629075</v>
      </c>
      <c r="K7">
        <f t="shared" si="0"/>
        <v>4000</v>
      </c>
      <c r="L7">
        <f t="shared" si="3"/>
        <v>4000</v>
      </c>
      <c r="M7">
        <f t="shared" si="3"/>
        <v>128000000</v>
      </c>
      <c r="N7">
        <f t="shared" si="3"/>
        <v>1170549345553.8</v>
      </c>
      <c r="O7">
        <f t="shared" si="3"/>
        <v>293315869.80000001</v>
      </c>
      <c r="P7">
        <f t="shared" si="3"/>
        <v>4814675</v>
      </c>
      <c r="Q7">
        <f t="shared" si="3"/>
        <v>1546890.6</v>
      </c>
      <c r="R7">
        <f t="shared" si="3"/>
        <v>3364662.8</v>
      </c>
    </row>
    <row r="8" spans="1:18" x14ac:dyDescent="0.25">
      <c r="A8">
        <v>4000</v>
      </c>
      <c r="B8">
        <v>4000</v>
      </c>
      <c r="C8" s="1">
        <f t="shared" si="2"/>
        <v>128000000</v>
      </c>
      <c r="D8">
        <v>1212718909321</v>
      </c>
      <c r="E8">
        <v>295751221</v>
      </c>
      <c r="F8">
        <v>4829838</v>
      </c>
      <c r="G8">
        <v>842014</v>
      </c>
      <c r="H8">
        <v>1941410</v>
      </c>
      <c r="K8">
        <f t="shared" si="0"/>
        <v>5000</v>
      </c>
      <c r="L8">
        <f t="shared" ref="L8:R8" si="4">AVERAGE(B9,B16,B23,B30,B37)</f>
        <v>5000</v>
      </c>
      <c r="M8">
        <f t="shared" si="4"/>
        <v>200000000</v>
      </c>
      <c r="N8">
        <f t="shared" si="4"/>
        <v>1826107537983</v>
      </c>
      <c r="O8">
        <f t="shared" si="4"/>
        <v>448212119</v>
      </c>
      <c r="P8">
        <f t="shared" si="4"/>
        <v>6001776.7999999998</v>
      </c>
      <c r="Q8">
        <f t="shared" si="4"/>
        <v>983494.6</v>
      </c>
      <c r="R8">
        <f t="shared" si="4"/>
        <v>3603016</v>
      </c>
    </row>
    <row r="9" spans="1:18" x14ac:dyDescent="0.25">
      <c r="A9">
        <v>5000</v>
      </c>
      <c r="B9">
        <v>5000</v>
      </c>
      <c r="C9" s="1">
        <f t="shared" si="2"/>
        <v>200000000</v>
      </c>
      <c r="D9">
        <v>2070299165763</v>
      </c>
      <c r="E9">
        <v>446049344</v>
      </c>
      <c r="F9">
        <v>4876814</v>
      </c>
      <c r="G9">
        <v>1143213</v>
      </c>
      <c r="H9">
        <v>2422222</v>
      </c>
      <c r="K9" t="s">
        <v>15</v>
      </c>
    </row>
    <row r="10" spans="1:18" x14ac:dyDescent="0.25">
      <c r="A10" t="s">
        <v>2</v>
      </c>
      <c r="C10" s="1"/>
      <c r="K10" s="2" t="s">
        <v>6</v>
      </c>
      <c r="L10" s="2" t="s">
        <v>7</v>
      </c>
      <c r="M10" s="2" t="s">
        <v>13</v>
      </c>
      <c r="N10" s="2" t="s">
        <v>16</v>
      </c>
      <c r="O10" s="2" t="s">
        <v>17</v>
      </c>
      <c r="P10" s="2" t="s">
        <v>21</v>
      </c>
      <c r="Q10" s="2" t="s">
        <v>22</v>
      </c>
      <c r="R10" s="2" t="s">
        <v>18</v>
      </c>
    </row>
    <row r="11" spans="1:18" x14ac:dyDescent="0.25">
      <c r="A11">
        <v>100</v>
      </c>
      <c r="B11">
        <v>100</v>
      </c>
      <c r="C11" s="1">
        <f t="shared" si="2"/>
        <v>80000</v>
      </c>
      <c r="D11">
        <v>793128563</v>
      </c>
      <c r="E11">
        <v>33559994</v>
      </c>
      <c r="F11">
        <v>3377531</v>
      </c>
      <c r="G11">
        <v>913860</v>
      </c>
      <c r="H11">
        <v>1470861</v>
      </c>
      <c r="K11">
        <f t="shared" ref="K11:M16" si="5">K3</f>
        <v>100</v>
      </c>
      <c r="L11">
        <f t="shared" si="5"/>
        <v>100</v>
      </c>
      <c r="M11">
        <f t="shared" si="5"/>
        <v>80000</v>
      </c>
      <c r="N11">
        <f t="shared" ref="N11:N16" si="6">N3/POWER(10,9)/60</f>
        <v>1.226772135E-2</v>
      </c>
      <c r="O11">
        <f t="shared" ref="O11:O16" si="7">O3/POWER(10,6)</f>
        <v>33.560000600000002</v>
      </c>
      <c r="P11">
        <f t="shared" ref="P11:R16" si="8">P3/POWER(10,9)</f>
        <v>3.2471827999999998E-3</v>
      </c>
      <c r="Q11">
        <f t="shared" si="8"/>
        <v>9.4101880000000001E-4</v>
      </c>
      <c r="R11">
        <f t="shared" si="8"/>
        <v>1.1416340000000001E-3</v>
      </c>
    </row>
    <row r="12" spans="1:18" x14ac:dyDescent="0.25">
      <c r="A12">
        <v>1000</v>
      </c>
      <c r="B12">
        <v>1000</v>
      </c>
      <c r="C12" s="1">
        <f t="shared" si="2"/>
        <v>8000000</v>
      </c>
      <c r="D12">
        <v>68804842549</v>
      </c>
      <c r="E12">
        <v>45293864</v>
      </c>
      <c r="F12">
        <v>2815004</v>
      </c>
      <c r="G12">
        <v>682533</v>
      </c>
      <c r="H12">
        <v>1000706</v>
      </c>
      <c r="K12">
        <f t="shared" si="5"/>
        <v>1000</v>
      </c>
      <c r="L12">
        <f t="shared" si="5"/>
        <v>1000</v>
      </c>
      <c r="M12">
        <f t="shared" si="5"/>
        <v>8000000</v>
      </c>
      <c r="N12">
        <f t="shared" si="6"/>
        <v>1.1290978972266668</v>
      </c>
      <c r="O12">
        <f t="shared" si="7"/>
        <v>45.8938226</v>
      </c>
      <c r="P12">
        <f t="shared" si="8"/>
        <v>3.2381823999999997E-3</v>
      </c>
      <c r="Q12">
        <f t="shared" si="8"/>
        <v>1.0033116E-3</v>
      </c>
      <c r="R12">
        <f t="shared" si="8"/>
        <v>1.4312272E-3</v>
      </c>
    </row>
    <row r="13" spans="1:18" x14ac:dyDescent="0.25">
      <c r="A13">
        <v>2000</v>
      </c>
      <c r="B13">
        <v>2000</v>
      </c>
      <c r="C13" s="1">
        <f t="shared" si="2"/>
        <v>32000000</v>
      </c>
      <c r="D13">
        <v>310180086065</v>
      </c>
      <c r="E13">
        <v>104789667</v>
      </c>
      <c r="F13">
        <v>3220813</v>
      </c>
      <c r="G13">
        <v>1030313</v>
      </c>
      <c r="H13">
        <v>2572230</v>
      </c>
      <c r="K13">
        <f t="shared" si="5"/>
        <v>2000</v>
      </c>
      <c r="L13">
        <f t="shared" si="5"/>
        <v>2000</v>
      </c>
      <c r="M13">
        <f t="shared" si="5"/>
        <v>32000000</v>
      </c>
      <c r="N13">
        <f t="shared" si="6"/>
        <v>5.2665900577033335</v>
      </c>
      <c r="O13">
        <f t="shared" si="7"/>
        <v>99.578690199999997</v>
      </c>
      <c r="P13">
        <f t="shared" si="8"/>
        <v>3.2762376000000002E-3</v>
      </c>
      <c r="Q13">
        <f t="shared" si="8"/>
        <v>1.4752027999999999E-3</v>
      </c>
      <c r="R13">
        <f t="shared" si="8"/>
        <v>2.2306076000000001E-3</v>
      </c>
    </row>
    <row r="14" spans="1:18" x14ac:dyDescent="0.25">
      <c r="A14">
        <v>3000</v>
      </c>
      <c r="B14">
        <v>3000</v>
      </c>
      <c r="C14" s="1">
        <f t="shared" si="2"/>
        <v>72000000</v>
      </c>
      <c r="D14">
        <v>640117170659</v>
      </c>
      <c r="E14">
        <v>180692265</v>
      </c>
      <c r="F14">
        <v>3820342</v>
      </c>
      <c r="G14">
        <v>1114791</v>
      </c>
      <c r="H14">
        <v>3336476</v>
      </c>
      <c r="K14">
        <f t="shared" si="5"/>
        <v>3000</v>
      </c>
      <c r="L14">
        <f t="shared" si="5"/>
        <v>3000</v>
      </c>
      <c r="M14">
        <f t="shared" si="5"/>
        <v>72000000</v>
      </c>
      <c r="N14">
        <f t="shared" si="6"/>
        <v>11.64154999196</v>
      </c>
      <c r="O14">
        <f t="shared" si="7"/>
        <v>181.28770539999999</v>
      </c>
      <c r="P14">
        <f t="shared" si="8"/>
        <v>4.5190209999999998E-3</v>
      </c>
      <c r="Q14">
        <f t="shared" si="8"/>
        <v>1.2661401999999999E-3</v>
      </c>
      <c r="R14">
        <f t="shared" si="8"/>
        <v>3.3408190000000001E-3</v>
      </c>
    </row>
    <row r="15" spans="1:18" x14ac:dyDescent="0.25">
      <c r="A15">
        <v>4000</v>
      </c>
      <c r="B15">
        <v>4000</v>
      </c>
      <c r="C15" s="1">
        <f t="shared" si="2"/>
        <v>128000000</v>
      </c>
      <c r="D15">
        <v>1299176768141</v>
      </c>
      <c r="E15">
        <v>293854444</v>
      </c>
      <c r="F15">
        <v>5550259</v>
      </c>
      <c r="G15">
        <v>768195</v>
      </c>
      <c r="H15">
        <v>2095760</v>
      </c>
      <c r="K15">
        <f t="shared" si="5"/>
        <v>4000</v>
      </c>
      <c r="L15">
        <f t="shared" si="5"/>
        <v>4000</v>
      </c>
      <c r="M15">
        <f t="shared" si="5"/>
        <v>128000000</v>
      </c>
      <c r="N15">
        <f t="shared" si="6"/>
        <v>19.509155759230001</v>
      </c>
      <c r="O15">
        <f t="shared" si="7"/>
        <v>293.31586980000003</v>
      </c>
      <c r="P15">
        <f t="shared" si="8"/>
        <v>4.814675E-3</v>
      </c>
      <c r="Q15">
        <f t="shared" si="8"/>
        <v>1.5468906000000002E-3</v>
      </c>
      <c r="R15">
        <f t="shared" si="8"/>
        <v>3.3646627999999999E-3</v>
      </c>
    </row>
    <row r="16" spans="1:18" x14ac:dyDescent="0.25">
      <c r="A16">
        <v>5000</v>
      </c>
      <c r="B16">
        <v>5000</v>
      </c>
      <c r="C16" s="1">
        <f t="shared" si="2"/>
        <v>200000000</v>
      </c>
      <c r="D16">
        <v>1903570082793</v>
      </c>
      <c r="E16">
        <v>450102766</v>
      </c>
      <c r="F16">
        <v>6762498</v>
      </c>
      <c r="G16">
        <v>1641000</v>
      </c>
      <c r="H16">
        <v>7175083</v>
      </c>
      <c r="K16">
        <f t="shared" si="5"/>
        <v>5000</v>
      </c>
      <c r="L16">
        <f t="shared" si="5"/>
        <v>5000</v>
      </c>
      <c r="M16">
        <f t="shared" si="5"/>
        <v>200000000</v>
      </c>
      <c r="N16">
        <f t="shared" si="6"/>
        <v>30.435125633049999</v>
      </c>
      <c r="O16">
        <f t="shared" si="7"/>
        <v>448.21211899999997</v>
      </c>
      <c r="P16">
        <f t="shared" si="8"/>
        <v>6.0017767999999997E-3</v>
      </c>
      <c r="Q16">
        <f t="shared" si="8"/>
        <v>9.8349459999999989E-4</v>
      </c>
      <c r="R16">
        <f t="shared" si="8"/>
        <v>3.6030160000000001E-3</v>
      </c>
    </row>
    <row r="17" spans="1:8" x14ac:dyDescent="0.25">
      <c r="A17" t="s">
        <v>3</v>
      </c>
      <c r="C17" s="1"/>
    </row>
    <row r="18" spans="1:8" x14ac:dyDescent="0.25">
      <c r="A18">
        <v>100</v>
      </c>
      <c r="B18">
        <v>100</v>
      </c>
      <c r="C18" s="1">
        <f t="shared" si="2"/>
        <v>80000</v>
      </c>
      <c r="D18">
        <v>600944414</v>
      </c>
      <c r="E18">
        <v>33560001</v>
      </c>
      <c r="F18">
        <v>2137208</v>
      </c>
      <c r="G18">
        <v>778458</v>
      </c>
      <c r="H18">
        <v>555816</v>
      </c>
    </row>
    <row r="19" spans="1:8" x14ac:dyDescent="0.25">
      <c r="A19">
        <v>1000</v>
      </c>
      <c r="B19">
        <v>1000</v>
      </c>
      <c r="C19" s="1">
        <f t="shared" si="2"/>
        <v>8000000</v>
      </c>
      <c r="D19">
        <v>65675259582</v>
      </c>
      <c r="E19">
        <v>45168262</v>
      </c>
      <c r="F19">
        <v>3211339</v>
      </c>
      <c r="G19">
        <v>598845</v>
      </c>
      <c r="H19">
        <v>879122</v>
      </c>
    </row>
    <row r="20" spans="1:8" x14ac:dyDescent="0.25">
      <c r="A20">
        <v>2000</v>
      </c>
      <c r="B20">
        <v>2000</v>
      </c>
      <c r="C20" s="1">
        <f t="shared" si="2"/>
        <v>32000000</v>
      </c>
      <c r="D20">
        <v>393704576918</v>
      </c>
      <c r="E20">
        <v>98675278</v>
      </c>
      <c r="F20">
        <v>3079097</v>
      </c>
      <c r="G20">
        <v>776090</v>
      </c>
      <c r="H20">
        <v>1370198</v>
      </c>
    </row>
    <row r="21" spans="1:8" x14ac:dyDescent="0.25">
      <c r="A21">
        <v>3000</v>
      </c>
      <c r="B21">
        <v>3000</v>
      </c>
      <c r="C21" s="1">
        <f t="shared" si="2"/>
        <v>72000000</v>
      </c>
      <c r="D21">
        <v>669219982860</v>
      </c>
      <c r="E21">
        <v>180116930</v>
      </c>
      <c r="F21">
        <v>5727636</v>
      </c>
      <c r="G21">
        <v>2051941</v>
      </c>
      <c r="H21">
        <v>5684090</v>
      </c>
    </row>
    <row r="22" spans="1:8" x14ac:dyDescent="0.25">
      <c r="A22">
        <v>4000</v>
      </c>
      <c r="B22">
        <v>4000</v>
      </c>
      <c r="C22" s="1">
        <f t="shared" si="2"/>
        <v>128000000</v>
      </c>
      <c r="D22">
        <v>1103496115799</v>
      </c>
      <c r="E22">
        <v>292673745</v>
      </c>
      <c r="F22">
        <v>4958916</v>
      </c>
      <c r="G22">
        <v>2406038</v>
      </c>
      <c r="H22">
        <v>6648084</v>
      </c>
    </row>
    <row r="23" spans="1:8" x14ac:dyDescent="0.25">
      <c r="A23">
        <v>5000</v>
      </c>
      <c r="B23">
        <v>5000</v>
      </c>
      <c r="C23" s="1">
        <f t="shared" si="2"/>
        <v>200000000</v>
      </c>
      <c r="D23">
        <v>1846802757055</v>
      </c>
      <c r="E23">
        <v>452713670</v>
      </c>
      <c r="F23">
        <v>5366707</v>
      </c>
      <c r="G23">
        <v>594897</v>
      </c>
      <c r="H23">
        <v>2059836</v>
      </c>
    </row>
    <row r="24" spans="1:8" x14ac:dyDescent="0.25">
      <c r="A24" t="s">
        <v>4</v>
      </c>
      <c r="C24" s="1"/>
    </row>
    <row r="25" spans="1:8" x14ac:dyDescent="0.25">
      <c r="A25">
        <v>100</v>
      </c>
      <c r="B25">
        <v>100</v>
      </c>
      <c r="C25" s="1">
        <f t="shared" si="2"/>
        <v>80000</v>
      </c>
      <c r="D25">
        <v>730592122</v>
      </c>
      <c r="E25">
        <v>33560007</v>
      </c>
      <c r="F25">
        <v>4047432</v>
      </c>
      <c r="G25">
        <v>921755</v>
      </c>
      <c r="H25">
        <v>919781</v>
      </c>
    </row>
    <row r="26" spans="1:8" x14ac:dyDescent="0.25">
      <c r="A26">
        <v>1000</v>
      </c>
      <c r="B26">
        <v>1000</v>
      </c>
      <c r="C26" s="1">
        <f t="shared" si="2"/>
        <v>8000000</v>
      </c>
      <c r="D26">
        <v>67671109907</v>
      </c>
      <c r="E26">
        <v>46983988</v>
      </c>
      <c r="F26">
        <v>3919531</v>
      </c>
      <c r="G26">
        <v>2349982</v>
      </c>
      <c r="H26">
        <v>3354241</v>
      </c>
    </row>
    <row r="27" spans="1:8" x14ac:dyDescent="0.25">
      <c r="A27">
        <v>2000</v>
      </c>
      <c r="B27">
        <v>2000</v>
      </c>
      <c r="C27" s="1">
        <f t="shared" si="2"/>
        <v>32000000</v>
      </c>
      <c r="D27">
        <v>281684667799</v>
      </c>
      <c r="E27">
        <v>98222712</v>
      </c>
      <c r="F27">
        <v>4021379</v>
      </c>
      <c r="G27">
        <v>3827159</v>
      </c>
      <c r="H27">
        <v>4839312</v>
      </c>
    </row>
    <row r="28" spans="1:8" x14ac:dyDescent="0.25">
      <c r="A28">
        <v>3000</v>
      </c>
      <c r="B28">
        <v>3000</v>
      </c>
      <c r="C28" s="1">
        <f t="shared" si="2"/>
        <v>72000000</v>
      </c>
      <c r="D28">
        <v>634762869734</v>
      </c>
      <c r="E28">
        <v>180511677</v>
      </c>
      <c r="F28">
        <v>3055855</v>
      </c>
      <c r="G28">
        <v>1585340</v>
      </c>
      <c r="H28">
        <v>3675572</v>
      </c>
    </row>
    <row r="29" spans="1:8" x14ac:dyDescent="0.25">
      <c r="A29">
        <v>4000</v>
      </c>
      <c r="B29">
        <v>4000</v>
      </c>
      <c r="C29" s="1">
        <f t="shared" si="2"/>
        <v>128000000</v>
      </c>
      <c r="D29">
        <v>1133300937822</v>
      </c>
      <c r="E29">
        <v>291818524</v>
      </c>
      <c r="F29">
        <v>4631664</v>
      </c>
      <c r="G29">
        <v>3002119</v>
      </c>
      <c r="H29">
        <v>4266917</v>
      </c>
    </row>
    <row r="30" spans="1:8" x14ac:dyDescent="0.25">
      <c r="A30">
        <v>5000</v>
      </c>
      <c r="B30">
        <v>5000</v>
      </c>
      <c r="C30" s="1">
        <f t="shared" si="2"/>
        <v>200000000</v>
      </c>
      <c r="D30">
        <v>1634814663682</v>
      </c>
      <c r="E30">
        <v>453306633</v>
      </c>
      <c r="F30">
        <v>6810329</v>
      </c>
      <c r="G30">
        <v>887411</v>
      </c>
      <c r="H30">
        <v>4328893</v>
      </c>
    </row>
    <row r="31" spans="1:8" x14ac:dyDescent="0.25">
      <c r="A31" t="s">
        <v>5</v>
      </c>
      <c r="C31" s="1"/>
    </row>
    <row r="32" spans="1:8" x14ac:dyDescent="0.25">
      <c r="A32">
        <v>100</v>
      </c>
      <c r="B32">
        <v>100</v>
      </c>
      <c r="C32" s="1">
        <f t="shared" si="2"/>
        <v>80000</v>
      </c>
      <c r="D32">
        <v>684376864</v>
      </c>
      <c r="E32">
        <v>33559997</v>
      </c>
      <c r="F32">
        <v>3035278</v>
      </c>
      <c r="G32">
        <v>1079657</v>
      </c>
      <c r="H32">
        <v>1859695</v>
      </c>
    </row>
    <row r="33" spans="1:8" x14ac:dyDescent="0.25">
      <c r="A33">
        <v>1000</v>
      </c>
      <c r="B33">
        <v>1000</v>
      </c>
      <c r="C33" s="1">
        <f t="shared" si="2"/>
        <v>8000000</v>
      </c>
      <c r="D33">
        <v>65926876996</v>
      </c>
      <c r="E33">
        <v>46547715</v>
      </c>
      <c r="F33">
        <v>2802767</v>
      </c>
      <c r="G33">
        <v>580291</v>
      </c>
      <c r="H33">
        <v>787933</v>
      </c>
    </row>
    <row r="34" spans="1:8" x14ac:dyDescent="0.25">
      <c r="A34">
        <v>2000</v>
      </c>
      <c r="B34">
        <v>2000</v>
      </c>
      <c r="C34" s="1">
        <f t="shared" si="2"/>
        <v>32000000</v>
      </c>
      <c r="D34">
        <v>279718473511</v>
      </c>
      <c r="E34">
        <v>97138259</v>
      </c>
      <c r="F34">
        <v>2933432</v>
      </c>
      <c r="G34">
        <v>965178</v>
      </c>
      <c r="H34">
        <v>1067025</v>
      </c>
    </row>
    <row r="35" spans="1:8" x14ac:dyDescent="0.25">
      <c r="A35">
        <v>3000</v>
      </c>
      <c r="B35">
        <v>3000</v>
      </c>
      <c r="C35" s="1">
        <f t="shared" si="2"/>
        <v>72000000</v>
      </c>
      <c r="D35">
        <v>745646536747</v>
      </c>
      <c r="E35">
        <v>181401534</v>
      </c>
      <c r="F35">
        <v>3617543</v>
      </c>
      <c r="G35">
        <v>512788</v>
      </c>
      <c r="H35">
        <v>1378882</v>
      </c>
    </row>
    <row r="36" spans="1:8" x14ac:dyDescent="0.25">
      <c r="A36">
        <v>4000</v>
      </c>
      <c r="B36">
        <v>4000</v>
      </c>
      <c r="C36" s="1">
        <f t="shared" si="2"/>
        <v>128000000</v>
      </c>
      <c r="D36">
        <v>1104053996686</v>
      </c>
      <c r="E36">
        <v>292481415</v>
      </c>
      <c r="F36">
        <v>4102698</v>
      </c>
      <c r="G36">
        <v>716087</v>
      </c>
      <c r="H36">
        <v>1871143</v>
      </c>
    </row>
    <row r="37" spans="1:8" x14ac:dyDescent="0.25">
      <c r="A37">
        <v>5000</v>
      </c>
      <c r="B37">
        <v>5000</v>
      </c>
      <c r="C37" s="1">
        <f t="shared" si="2"/>
        <v>200000000</v>
      </c>
      <c r="D37">
        <v>1675051020622</v>
      </c>
      <c r="E37">
        <v>438888182</v>
      </c>
      <c r="F37">
        <v>6192536</v>
      </c>
      <c r="G37">
        <v>650952</v>
      </c>
      <c r="H37">
        <v>2029046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D10" sqref="D10"/>
    </sheetView>
  </sheetViews>
  <sheetFormatPr baseColWidth="10" defaultRowHeight="15" x14ac:dyDescent="0.25"/>
  <cols>
    <col min="1" max="1" width="22.5703125" bestFit="1" customWidth="1"/>
    <col min="2" max="2" width="25.7109375" bestFit="1" customWidth="1"/>
    <col min="3" max="3" width="23.85546875" bestFit="1" customWidth="1"/>
    <col min="4" max="4" width="14" bestFit="1" customWidth="1"/>
    <col min="5" max="5" width="12" bestFit="1" customWidth="1"/>
    <col min="6" max="6" width="17.7109375" bestFit="1" customWidth="1"/>
    <col min="7" max="7" width="22" bestFit="1" customWidth="1"/>
    <col min="8" max="8" width="14" bestFit="1" customWidth="1"/>
  </cols>
  <sheetData>
    <row r="1" spans="1:8" x14ac:dyDescent="0.25">
      <c r="A1" t="s">
        <v>24</v>
      </c>
    </row>
    <row r="2" spans="1:8" x14ac:dyDescent="0.25">
      <c r="A2" s="2" t="s">
        <v>6</v>
      </c>
      <c r="B2" s="2" t="s">
        <v>7</v>
      </c>
      <c r="C2" s="2" t="s">
        <v>13</v>
      </c>
      <c r="D2" s="2" t="s">
        <v>16</v>
      </c>
      <c r="E2" s="2" t="s">
        <v>17</v>
      </c>
      <c r="F2" s="2" t="s">
        <v>21</v>
      </c>
      <c r="G2" s="2" t="s">
        <v>22</v>
      </c>
      <c r="H2" s="2" t="s">
        <v>18</v>
      </c>
    </row>
    <row r="3" spans="1:8" x14ac:dyDescent="0.25">
      <c r="A3">
        <v>100</v>
      </c>
      <c r="B3">
        <v>100</v>
      </c>
      <c r="C3">
        <v>80000</v>
      </c>
      <c r="D3">
        <v>1.0742292426666666E-2</v>
      </c>
      <c r="E3">
        <v>33.554502999999997</v>
      </c>
      <c r="F3">
        <v>3.4391133999999999E-3</v>
      </c>
      <c r="G3">
        <v>9.1591259999999994E-4</v>
      </c>
      <c r="H3">
        <v>9.7938959999999999E-4</v>
      </c>
    </row>
    <row r="4" spans="1:8" x14ac:dyDescent="0.25">
      <c r="A4">
        <v>1000</v>
      </c>
      <c r="B4">
        <v>1000</v>
      </c>
      <c r="C4">
        <v>8000000</v>
      </c>
      <c r="D4">
        <v>1.0758925687633334</v>
      </c>
      <c r="E4">
        <v>42.903955799999999</v>
      </c>
      <c r="F4">
        <v>4.4901116E-3</v>
      </c>
      <c r="G4">
        <v>9.6375699999999998E-4</v>
      </c>
      <c r="H4">
        <v>1.4738606E-3</v>
      </c>
    </row>
    <row r="5" spans="1:8" x14ac:dyDescent="0.25">
      <c r="A5">
        <v>2000</v>
      </c>
      <c r="B5">
        <v>2000</v>
      </c>
      <c r="C5">
        <v>32000000</v>
      </c>
      <c r="D5">
        <v>4.0708306624799997</v>
      </c>
      <c r="E5">
        <v>76.895674999999997</v>
      </c>
      <c r="F5">
        <v>3.5978466000000002E-3</v>
      </c>
      <c r="G5">
        <v>1.1391863999999999E-3</v>
      </c>
      <c r="H5">
        <v>2.0745999999999998E-3</v>
      </c>
    </row>
    <row r="6" spans="1:8" x14ac:dyDescent="0.25">
      <c r="A6">
        <v>3000</v>
      </c>
      <c r="B6">
        <v>3000</v>
      </c>
      <c r="C6">
        <v>72000000</v>
      </c>
      <c r="D6">
        <v>9.1240695359900013</v>
      </c>
      <c r="E6">
        <v>140.88726940000001</v>
      </c>
      <c r="F6">
        <v>4.3197264000000004E-3</v>
      </c>
      <c r="G6">
        <v>9.3612419999999994E-4</v>
      </c>
      <c r="H6">
        <v>2.198948E-3</v>
      </c>
    </row>
    <row r="7" spans="1:8" x14ac:dyDescent="0.25">
      <c r="A7">
        <v>4000</v>
      </c>
      <c r="B7">
        <v>4000</v>
      </c>
      <c r="C7">
        <v>128000000</v>
      </c>
      <c r="D7">
        <v>15.591702175616666</v>
      </c>
      <c r="E7">
        <v>223.54297740000001</v>
      </c>
      <c r="F7">
        <v>5.1608022E-3</v>
      </c>
      <c r="G7">
        <v>9.6036199999999998E-4</v>
      </c>
      <c r="H7">
        <v>2.8521903999999998E-3</v>
      </c>
    </row>
    <row r="8" spans="1:8" x14ac:dyDescent="0.25">
      <c r="A8">
        <v>5000</v>
      </c>
      <c r="B8">
        <v>5000</v>
      </c>
      <c r="C8">
        <v>200000000</v>
      </c>
      <c r="D8">
        <v>24.720841838023333</v>
      </c>
      <c r="E8">
        <v>333.9400172</v>
      </c>
      <c r="F8">
        <v>6.4203487999999996E-3</v>
      </c>
      <c r="G8">
        <v>1.1428180000000001E-3</v>
      </c>
      <c r="H8">
        <v>4.0445109999999998E-3</v>
      </c>
    </row>
    <row r="10" spans="1:8" x14ac:dyDescent="0.25">
      <c r="A10" t="s">
        <v>25</v>
      </c>
    </row>
    <row r="11" spans="1:8" x14ac:dyDescent="0.25">
      <c r="A11" s="2" t="s">
        <v>6</v>
      </c>
      <c r="B11" s="2" t="s">
        <v>7</v>
      </c>
      <c r="C11" s="2" t="s">
        <v>13</v>
      </c>
      <c r="D11" s="2" t="s">
        <v>16</v>
      </c>
      <c r="E11" s="2" t="s">
        <v>17</v>
      </c>
      <c r="F11" s="2" t="s">
        <v>21</v>
      </c>
      <c r="G11" s="2" t="s">
        <v>22</v>
      </c>
      <c r="H11" s="2" t="s">
        <v>18</v>
      </c>
    </row>
    <row r="12" spans="1:8" x14ac:dyDescent="0.25">
      <c r="A12">
        <v>100</v>
      </c>
      <c r="B12">
        <v>100</v>
      </c>
      <c r="C12">
        <v>80000</v>
      </c>
      <c r="D12">
        <v>1.226772135E-2</v>
      </c>
      <c r="E12">
        <v>33.560000600000002</v>
      </c>
      <c r="F12">
        <v>3.2471827999999998E-3</v>
      </c>
      <c r="G12">
        <v>9.4101880000000001E-4</v>
      </c>
      <c r="H12">
        <v>1.1416340000000001E-3</v>
      </c>
    </row>
    <row r="13" spans="1:8" x14ac:dyDescent="0.25">
      <c r="A13">
        <v>1000</v>
      </c>
      <c r="B13">
        <v>1000</v>
      </c>
      <c r="C13">
        <v>8000000</v>
      </c>
      <c r="D13">
        <v>1.1290978972266668</v>
      </c>
      <c r="E13">
        <v>45.8938226</v>
      </c>
      <c r="F13">
        <v>3.2381823999999997E-3</v>
      </c>
      <c r="G13">
        <v>1.0033116E-3</v>
      </c>
      <c r="H13">
        <v>1.4312272E-3</v>
      </c>
    </row>
    <row r="14" spans="1:8" x14ac:dyDescent="0.25">
      <c r="A14">
        <v>2000</v>
      </c>
      <c r="B14">
        <v>2000</v>
      </c>
      <c r="C14">
        <v>32000000</v>
      </c>
      <c r="D14">
        <v>5.2665900577033335</v>
      </c>
      <c r="E14">
        <v>99.578690199999997</v>
      </c>
      <c r="F14">
        <v>3.2762376000000002E-3</v>
      </c>
      <c r="G14">
        <v>1.4752027999999999E-3</v>
      </c>
      <c r="H14">
        <v>2.2306076000000001E-3</v>
      </c>
    </row>
    <row r="15" spans="1:8" x14ac:dyDescent="0.25">
      <c r="A15">
        <v>3000</v>
      </c>
      <c r="B15">
        <v>3000</v>
      </c>
      <c r="C15">
        <v>72000000</v>
      </c>
      <c r="D15">
        <v>11.64154999196</v>
      </c>
      <c r="E15">
        <v>181.28770539999999</v>
      </c>
      <c r="F15">
        <v>4.5190209999999998E-3</v>
      </c>
      <c r="G15">
        <v>1.2661401999999999E-3</v>
      </c>
      <c r="H15">
        <v>3.3408190000000001E-3</v>
      </c>
    </row>
    <row r="16" spans="1:8" x14ac:dyDescent="0.25">
      <c r="A16">
        <v>4000</v>
      </c>
      <c r="B16">
        <v>4000</v>
      </c>
      <c r="C16">
        <v>128000000</v>
      </c>
      <c r="D16">
        <v>19.509155759230001</v>
      </c>
      <c r="E16">
        <v>293.31586980000003</v>
      </c>
      <c r="F16">
        <v>4.814675E-3</v>
      </c>
      <c r="G16">
        <v>1.5468906000000002E-3</v>
      </c>
      <c r="H16">
        <v>3.3646627999999999E-3</v>
      </c>
    </row>
    <row r="17" spans="1:8" x14ac:dyDescent="0.25">
      <c r="A17">
        <v>5000</v>
      </c>
      <c r="B17">
        <v>5000</v>
      </c>
      <c r="C17">
        <v>200000000</v>
      </c>
      <c r="D17">
        <v>30.435125633049999</v>
      </c>
      <c r="E17">
        <v>448.21211899999997</v>
      </c>
      <c r="F17">
        <v>6.0017767999999997E-3</v>
      </c>
      <c r="G17">
        <v>9.8349459999999989E-4</v>
      </c>
      <c r="H17">
        <v>3.6030160000000001E-3</v>
      </c>
    </row>
    <row r="20" spans="1:8" x14ac:dyDescent="0.25">
      <c r="A20" t="s">
        <v>26</v>
      </c>
      <c r="B20" t="s">
        <v>27</v>
      </c>
      <c r="C20" t="s">
        <v>28</v>
      </c>
    </row>
    <row r="21" spans="1:8" x14ac:dyDescent="0.25">
      <c r="A21" s="1">
        <v>80000</v>
      </c>
      <c r="B21">
        <v>33.554502999999997</v>
      </c>
      <c r="C21">
        <v>33.560000600000002</v>
      </c>
    </row>
    <row r="22" spans="1:8" x14ac:dyDescent="0.25">
      <c r="A22" s="1">
        <v>8000000</v>
      </c>
      <c r="B22">
        <v>42.903955799999999</v>
      </c>
      <c r="C22">
        <v>45.8938226</v>
      </c>
    </row>
    <row r="23" spans="1:8" x14ac:dyDescent="0.25">
      <c r="A23" s="1">
        <v>32000000</v>
      </c>
      <c r="B23">
        <v>76.895674999999997</v>
      </c>
      <c r="C23">
        <v>99.578690199999997</v>
      </c>
    </row>
    <row r="24" spans="1:8" x14ac:dyDescent="0.25">
      <c r="A24" s="1">
        <v>72000000</v>
      </c>
      <c r="B24">
        <v>140.88726940000001</v>
      </c>
      <c r="C24">
        <v>181.28770539999999</v>
      </c>
    </row>
    <row r="25" spans="1:8" x14ac:dyDescent="0.25">
      <c r="A25" s="1">
        <v>128000000</v>
      </c>
      <c r="B25">
        <v>223.54297740000001</v>
      </c>
      <c r="C25">
        <v>293.31586980000003</v>
      </c>
    </row>
    <row r="26" spans="1:8" x14ac:dyDescent="0.25">
      <c r="A26" s="1">
        <v>200000000</v>
      </c>
      <c r="B26">
        <v>333.9400172</v>
      </c>
      <c r="C26">
        <v>448.21211899999997</v>
      </c>
    </row>
    <row r="33" spans="1:7" x14ac:dyDescent="0.25">
      <c r="B33" s="3" t="s">
        <v>27</v>
      </c>
      <c r="C33" s="3"/>
      <c r="D33" s="3"/>
      <c r="E33" s="3" t="s">
        <v>28</v>
      </c>
      <c r="F33" s="3"/>
      <c r="G33" s="3"/>
    </row>
    <row r="34" spans="1:7" x14ac:dyDescent="0.25">
      <c r="A34" t="s">
        <v>12</v>
      </c>
      <c r="B34" s="2" t="s">
        <v>29</v>
      </c>
      <c r="C34" s="2" t="s">
        <v>30</v>
      </c>
      <c r="D34" s="2" t="s">
        <v>31</v>
      </c>
      <c r="E34" s="2" t="s">
        <v>32</v>
      </c>
      <c r="F34" s="2" t="s">
        <v>33</v>
      </c>
      <c r="G34" s="2" t="s">
        <v>34</v>
      </c>
    </row>
    <row r="35" spans="1:7" x14ac:dyDescent="0.25">
      <c r="A35" s="1">
        <v>80000</v>
      </c>
      <c r="B35">
        <v>3.4391133999999997</v>
      </c>
      <c r="C35">
        <v>0.91591259999999997</v>
      </c>
      <c r="D35">
        <v>0.97938959999999997</v>
      </c>
      <c r="E35">
        <v>3.2471827999999996</v>
      </c>
      <c r="F35">
        <v>0.94101880000000004</v>
      </c>
      <c r="G35">
        <v>1.141634</v>
      </c>
    </row>
    <row r="36" spans="1:7" x14ac:dyDescent="0.25">
      <c r="A36" s="1">
        <v>8000000</v>
      </c>
      <c r="B36">
        <v>4.4901115999999996</v>
      </c>
      <c r="C36">
        <v>0.96375699999999997</v>
      </c>
      <c r="D36">
        <v>1.4738606000000001</v>
      </c>
      <c r="E36">
        <v>3.2381823999999999</v>
      </c>
      <c r="F36">
        <v>1.0033116</v>
      </c>
      <c r="G36">
        <v>1.4312272000000001</v>
      </c>
    </row>
    <row r="37" spans="1:7" x14ac:dyDescent="0.25">
      <c r="A37" s="1">
        <v>32000000</v>
      </c>
      <c r="B37">
        <v>3.5978466000000004</v>
      </c>
      <c r="C37">
        <v>1.1391863999999998</v>
      </c>
      <c r="D37">
        <v>2.0745999999999998</v>
      </c>
      <c r="E37">
        <v>3.2762376</v>
      </c>
      <c r="F37">
        <v>1.4752027999999999</v>
      </c>
      <c r="G37">
        <v>2.2306075999999999</v>
      </c>
    </row>
    <row r="38" spans="1:7" x14ac:dyDescent="0.25">
      <c r="A38" s="1">
        <v>72000000</v>
      </c>
      <c r="B38">
        <v>4.3197264000000004</v>
      </c>
      <c r="C38">
        <v>0.93612419999999996</v>
      </c>
      <c r="D38">
        <v>2.1989480000000001</v>
      </c>
      <c r="E38">
        <v>4.5190209999999995</v>
      </c>
      <c r="F38">
        <v>1.2661401999999999</v>
      </c>
      <c r="G38">
        <v>3.3408190000000002</v>
      </c>
    </row>
    <row r="39" spans="1:7" x14ac:dyDescent="0.25">
      <c r="A39" s="1">
        <v>128000000</v>
      </c>
      <c r="B39">
        <v>5.1608022</v>
      </c>
      <c r="C39">
        <v>0.96036199999999994</v>
      </c>
      <c r="D39">
        <v>2.8521904</v>
      </c>
      <c r="E39">
        <v>4.8146750000000003</v>
      </c>
      <c r="F39">
        <v>1.5468906000000002</v>
      </c>
      <c r="G39">
        <v>3.3646628000000001</v>
      </c>
    </row>
    <row r="40" spans="1:7" x14ac:dyDescent="0.25">
      <c r="A40" s="1">
        <v>200000000</v>
      </c>
      <c r="B40">
        <v>6.4203487999999993</v>
      </c>
      <c r="C40">
        <v>1.1428180000000001</v>
      </c>
      <c r="D40">
        <v>4.044511</v>
      </c>
      <c r="E40">
        <v>6.0017768</v>
      </c>
      <c r="F40">
        <v>0.98349459999999989</v>
      </c>
      <c r="G40">
        <v>3.6030160000000002</v>
      </c>
    </row>
  </sheetData>
  <mergeCells count="2">
    <mergeCell ref="E33:G33"/>
    <mergeCell ref="B33:D33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SingleProperty</vt:lpstr>
      <vt:lpstr>Full Object</vt:lpstr>
      <vt:lpstr>Combi</vt:lpstr>
      <vt:lpstr>'Full Object'!benchmarkResults_fullobj</vt:lpstr>
      <vt:lpstr>SingleProperty!benchmarkResults_SingleProp</vt:lpstr>
    </vt:vector>
  </TitlesOfParts>
  <Company>TU Wien - Campusversion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</dc:creator>
  <cp:lastModifiedBy>Sabine</cp:lastModifiedBy>
  <cp:lastPrinted>2020-05-17T14:33:52Z</cp:lastPrinted>
  <dcterms:created xsi:type="dcterms:W3CDTF">2020-05-14T20:32:36Z</dcterms:created>
  <dcterms:modified xsi:type="dcterms:W3CDTF">2020-05-17T15:18:11Z</dcterms:modified>
</cp:coreProperties>
</file>